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<sst xmlns="http://schemas.openxmlformats.org/spreadsheetml/2006/main" count="9653" uniqueCount="8290">
  <si>
    <t>_id</t>
  </si>
  <si>
    <t>EKITALDIA/EJERCICIO</t>
  </si>
  <si>
    <t>CODIGO/KODEA</t>
  </si>
  <si>
    <t>MUNICIPIO/UDALERRIA</t>
  </si>
  <si>
    <t>MASA_BILKETA/RECOGIDA_EN_MASA</t>
  </si>
  <si>
    <t>PAPERA-KARTOIA/PAPEL-CARTON</t>
  </si>
  <si>
    <t>BEIRA/VIDRIO</t>
  </si>
  <si>
    <t>BOLUMEN_HANDIKOAK/VOLUMINOSOS</t>
  </si>
  <si>
    <t>ONTZIAK/ENVASES</t>
  </si>
  <si>
    <t>BERRERABILTZEA/REUTILIZACION</t>
  </si>
  <si>
    <t>BIOHONDAKINA/BIORRESIDUO</t>
  </si>
  <si>
    <t>TOTAL_RD/EH_TOTALA</t>
  </si>
  <si>
    <t>ABADIÑO</t>
  </si>
  <si>
    <t>2075683</t>
  </si>
  <si>
    <t>260733</t>
  </si>
  <si>
    <t>193618</t>
  </si>
  <si>
    <t>64135</t>
  </si>
  <si>
    <t>174759</t>
  </si>
  <si>
    <t>24856</t>
  </si>
  <si>
    <t>48946</t>
  </si>
  <si>
    <t>2842728</t>
  </si>
  <si>
    <t>ABANTO Y CIERVANA-ABANTO ZIERBENA</t>
  </si>
  <si>
    <t>2756000</t>
  </si>
  <si>
    <t>220642</t>
  </si>
  <si>
    <t>187842</t>
  </si>
  <si>
    <t>173140</t>
  </si>
  <si>
    <t>141142</t>
  </si>
  <si>
    <t>34595</t>
  </si>
  <si>
    <t>53650</t>
  </si>
  <si>
    <t>3567012</t>
  </si>
  <si>
    <t>AJANGIZ</t>
  </si>
  <si>
    <t>144760</t>
  </si>
  <si>
    <t>8740</t>
  </si>
  <si>
    <t>8537</t>
  </si>
  <si>
    <t>5200</t>
  </si>
  <si>
    <t>20823</t>
  </si>
  <si>
    <t>0</t>
  </si>
  <si>
    <t>4320</t>
  </si>
  <si>
    <t>192380</t>
  </si>
  <si>
    <t>ALONSOTEGI</t>
  </si>
  <si>
    <t>896940</t>
  </si>
  <si>
    <t>89863</t>
  </si>
  <si>
    <t>57345</t>
  </si>
  <si>
    <t>45120</t>
  </si>
  <si>
    <t>53118</t>
  </si>
  <si>
    <t>9280</t>
  </si>
  <si>
    <t>40520</t>
  </si>
  <si>
    <t>1192186</t>
  </si>
  <si>
    <t>AMOREBIETA-ETXANO</t>
  </si>
  <si>
    <t>5283620</t>
  </si>
  <si>
    <t>529247</t>
  </si>
  <si>
    <t>474467</t>
  </si>
  <si>
    <t>211160</t>
  </si>
  <si>
    <t>408376</t>
  </si>
  <si>
    <t>82035</t>
  </si>
  <si>
    <t>133668</t>
  </si>
  <si>
    <t>7122573</t>
  </si>
  <si>
    <t>AMOROTO</t>
  </si>
  <si>
    <t>81429</t>
  </si>
  <si>
    <t>13566</t>
  </si>
  <si>
    <t>19359</t>
  </si>
  <si>
    <t>3714</t>
  </si>
  <si>
    <t>22312</t>
  </si>
  <si>
    <t>2814</t>
  </si>
  <si>
    <t>28821</t>
  </si>
  <si>
    <t>172014</t>
  </si>
  <si>
    <t>ARAKALDO</t>
  </si>
  <si>
    <t>19578</t>
  </si>
  <si>
    <t>5742</t>
  </si>
  <si>
    <t>1472</t>
  </si>
  <si>
    <t>260</t>
  </si>
  <si>
    <t>5697</t>
  </si>
  <si>
    <t>1607</t>
  </si>
  <si>
    <t>34356</t>
  </si>
  <si>
    <t>ARANTZAZU</t>
  </si>
  <si>
    <t>116195</t>
  </si>
  <si>
    <t>15043</t>
  </si>
  <si>
    <t>12062</t>
  </si>
  <si>
    <t>5398</t>
  </si>
  <si>
    <t>9958</t>
  </si>
  <si>
    <t>2862</t>
  </si>
  <si>
    <t>3185</t>
  </si>
  <si>
    <t>164703</t>
  </si>
  <si>
    <t>ARTZENTALES</t>
  </si>
  <si>
    <t>221948</t>
  </si>
  <si>
    <t>18979</t>
  </si>
  <si>
    <t>14925</t>
  </si>
  <si>
    <t>2045</t>
  </si>
  <si>
    <t>12749</t>
  </si>
  <si>
    <t>2916</t>
  </si>
  <si>
    <t>4658</t>
  </si>
  <si>
    <t>278220</t>
  </si>
  <si>
    <t>AREATZA</t>
  </si>
  <si>
    <t>379551</t>
  </si>
  <si>
    <t>49139</t>
  </si>
  <si>
    <t>44127</t>
  </si>
  <si>
    <t>17632</t>
  </si>
  <si>
    <t>27545</t>
  </si>
  <si>
    <t>4874</t>
  </si>
  <si>
    <t>10403</t>
  </si>
  <si>
    <t>533270</t>
  </si>
  <si>
    <t>ARRANKUDIAGA-ZOLLO</t>
  </si>
  <si>
    <t>319294</t>
  </si>
  <si>
    <t>47768</t>
  </si>
  <si>
    <t>31489</t>
  </si>
  <si>
    <t>6611</t>
  </si>
  <si>
    <t>22712</t>
  </si>
  <si>
    <t>4284</t>
  </si>
  <si>
    <t>11867</t>
  </si>
  <si>
    <t>444025</t>
  </si>
  <si>
    <t>ARRATZU</t>
  </si>
  <si>
    <t>115084</t>
  </si>
  <si>
    <t>7562</t>
  </si>
  <si>
    <t>15967</t>
  </si>
  <si>
    <t>5535</t>
  </si>
  <si>
    <t>21237</t>
  </si>
  <si>
    <t>2476</t>
  </si>
  <si>
    <t>635</t>
  </si>
  <si>
    <t>168496</t>
  </si>
  <si>
    <t>ARRIETA</t>
  </si>
  <si>
    <t>169299</t>
  </si>
  <si>
    <t>29162</t>
  </si>
  <si>
    <t>19805</t>
  </si>
  <si>
    <t>4015</t>
  </si>
  <si>
    <t>19394</t>
  </si>
  <si>
    <t>2584</t>
  </si>
  <si>
    <t>1026</t>
  </si>
  <si>
    <t>245286</t>
  </si>
  <si>
    <t>ARRIGORRIAGA</t>
  </si>
  <si>
    <t>2762664</t>
  </si>
  <si>
    <t>372904</t>
  </si>
  <si>
    <t>234640</t>
  </si>
  <si>
    <t>127060</t>
  </si>
  <si>
    <t>177215</t>
  </si>
  <si>
    <t>54717</t>
  </si>
  <si>
    <t>139004</t>
  </si>
  <si>
    <t>3868204</t>
  </si>
  <si>
    <t>ARTEA</t>
  </si>
  <si>
    <t>220594</t>
  </si>
  <si>
    <t>28559</t>
  </si>
  <si>
    <t>23376</t>
  </si>
  <si>
    <t>10248</t>
  </si>
  <si>
    <t>17705</t>
  </si>
  <si>
    <t>3794</t>
  </si>
  <si>
    <t>6046</t>
  </si>
  <si>
    <t>310322</t>
  </si>
  <si>
    <t>ATXONDO</t>
  </si>
  <si>
    <t>363553</t>
  </si>
  <si>
    <t>45667</t>
  </si>
  <si>
    <t>72716</t>
  </si>
  <si>
    <t>11233</t>
  </si>
  <si>
    <t>28981</t>
  </si>
  <si>
    <t>4615</t>
  </si>
  <si>
    <t>8573</t>
  </si>
  <si>
    <t>535337</t>
  </si>
  <si>
    <t>AULESTI</t>
  </si>
  <si>
    <t>132890</t>
  </si>
  <si>
    <t>22140</t>
  </si>
  <si>
    <t>18369</t>
  </si>
  <si>
    <t>6061</t>
  </si>
  <si>
    <t>20999</t>
  </si>
  <si>
    <t>2458</t>
  </si>
  <si>
    <t>47035</t>
  </si>
  <si>
    <t>249952</t>
  </si>
  <si>
    <t>BAKIO</t>
  </si>
  <si>
    <t>1176840</t>
  </si>
  <si>
    <t>125788</t>
  </si>
  <si>
    <t>180385</t>
  </si>
  <si>
    <t>37600</t>
  </si>
  <si>
    <t>102110</t>
  </si>
  <si>
    <t>17675</t>
  </si>
  <si>
    <t>30460</t>
  </si>
  <si>
    <t>1670858</t>
  </si>
  <si>
    <t>BALMASEDA</t>
  </si>
  <si>
    <t>2301803</t>
  </si>
  <si>
    <t>196833</t>
  </si>
  <si>
    <t>152371</t>
  </si>
  <si>
    <t>90000</t>
  </si>
  <si>
    <t>88411</t>
  </si>
  <si>
    <t>23705</t>
  </si>
  <si>
    <t>48306</t>
  </si>
  <si>
    <t>2901429</t>
  </si>
  <si>
    <t>BARAKALDO</t>
  </si>
  <si>
    <t>26110370</t>
  </si>
  <si>
    <t>1723340</t>
  </si>
  <si>
    <t>2061753</t>
  </si>
  <si>
    <t>784100</t>
  </si>
  <si>
    <t>1184728</t>
  </si>
  <si>
    <t>375700</t>
  </si>
  <si>
    <t>481860</t>
  </si>
  <si>
    <t>32721851</t>
  </si>
  <si>
    <t>BARRIKA</t>
  </si>
  <si>
    <t>642140</t>
  </si>
  <si>
    <t>47433</t>
  </si>
  <si>
    <t>65408</t>
  </si>
  <si>
    <t>22840</t>
  </si>
  <si>
    <t>53971</t>
  </si>
  <si>
    <t>15685</t>
  </si>
  <si>
    <t>20100</t>
  </si>
  <si>
    <t>867577</t>
  </si>
  <si>
    <t>BASAURI</t>
  </si>
  <si>
    <t>10941650</t>
  </si>
  <si>
    <t>1154091</t>
  </si>
  <si>
    <t>875477</t>
  </si>
  <si>
    <t>516500</t>
  </si>
  <si>
    <t>577354</t>
  </si>
  <si>
    <t>134541</t>
  </si>
  <si>
    <t>490020</t>
  </si>
  <si>
    <t>14689632</t>
  </si>
  <si>
    <t>BEDIA</t>
  </si>
  <si>
    <t>329416</t>
  </si>
  <si>
    <t>42648</t>
  </si>
  <si>
    <t>23474</t>
  </si>
  <si>
    <t>15303</t>
  </si>
  <si>
    <t>21119</t>
  </si>
  <si>
    <t>4594</t>
  </si>
  <si>
    <t>9029</t>
  </si>
  <si>
    <t>445582</t>
  </si>
  <si>
    <t>BERANGO</t>
  </si>
  <si>
    <t>2317600</t>
  </si>
  <si>
    <t>234165</t>
  </si>
  <si>
    <t>154290</t>
  </si>
  <si>
    <t>36540</t>
  </si>
  <si>
    <t>161447</t>
  </si>
  <si>
    <t>41106</t>
  </si>
  <si>
    <t>54720</t>
  </si>
  <si>
    <t>2999867</t>
  </si>
  <si>
    <t>BERMEO</t>
  </si>
  <si>
    <t>4247410</t>
  </si>
  <si>
    <t>386706</t>
  </si>
  <si>
    <t>510635</t>
  </si>
  <si>
    <t>191150</t>
  </si>
  <si>
    <t>335090</t>
  </si>
  <si>
    <t>51590</t>
  </si>
  <si>
    <t>105090</t>
  </si>
  <si>
    <t>5827671</t>
  </si>
  <si>
    <t>BERRIATUA</t>
  </si>
  <si>
    <t>356725</t>
  </si>
  <si>
    <t>79686</t>
  </si>
  <si>
    <t>32503</t>
  </si>
  <si>
    <t>10770</t>
  </si>
  <si>
    <t>62144</t>
  </si>
  <si>
    <t>3844</t>
  </si>
  <si>
    <t>67915</t>
  </si>
  <si>
    <t>613587</t>
  </si>
  <si>
    <t>BERRIZ</t>
  </si>
  <si>
    <t>1281510</t>
  </si>
  <si>
    <t>121458</t>
  </si>
  <si>
    <t>98169</t>
  </si>
  <si>
    <t>55720</t>
  </si>
  <si>
    <t>102281</t>
  </si>
  <si>
    <t>15715</t>
  </si>
  <si>
    <t>26120</t>
  </si>
  <si>
    <t>1700973</t>
  </si>
  <si>
    <t>BILBAO</t>
  </si>
  <si>
    <t>86187280</t>
  </si>
  <si>
    <t>10794490</t>
  </si>
  <si>
    <t>9232240</t>
  </si>
  <si>
    <t>2832380</t>
  </si>
  <si>
    <t>7372840</t>
  </si>
  <si>
    <t>1336447</t>
  </si>
  <si>
    <t>3756220</t>
  </si>
  <si>
    <t>121511897</t>
  </si>
  <si>
    <t>BUSTURIA</t>
  </si>
  <si>
    <t>531219</t>
  </si>
  <si>
    <t>31060</t>
  </si>
  <si>
    <t>45701</t>
  </si>
  <si>
    <t>23015</t>
  </si>
  <si>
    <t>44849</t>
  </si>
  <si>
    <t>9016</t>
  </si>
  <si>
    <t>9985</t>
  </si>
  <si>
    <t>694844</t>
  </si>
  <si>
    <t>DERIO</t>
  </si>
  <si>
    <t>2321748</t>
  </si>
  <si>
    <t>326979</t>
  </si>
  <si>
    <t>155401</t>
  </si>
  <si>
    <t>84902</t>
  </si>
  <si>
    <t>150964</t>
  </si>
  <si>
    <t>38449</t>
  </si>
  <si>
    <t>31027</t>
  </si>
  <si>
    <t>3109470</t>
  </si>
  <si>
    <t>DIMA</t>
  </si>
  <si>
    <t>443842</t>
  </si>
  <si>
    <t>57462</t>
  </si>
  <si>
    <t>45245</t>
  </si>
  <si>
    <t>20619</t>
  </si>
  <si>
    <t>34685</t>
  </si>
  <si>
    <t>5620</t>
  </si>
  <si>
    <t>12165</t>
  </si>
  <si>
    <t>619638</t>
  </si>
  <si>
    <t>DURANGO</t>
  </si>
  <si>
    <t>6415520</t>
  </si>
  <si>
    <t>774233</t>
  </si>
  <si>
    <t>828246</t>
  </si>
  <si>
    <t>212000</t>
  </si>
  <si>
    <t>582001</t>
  </si>
  <si>
    <t>120200</t>
  </si>
  <si>
    <t>324040</t>
  </si>
  <si>
    <t>9256241</t>
  </si>
  <si>
    <t>EA</t>
  </si>
  <si>
    <t>215650</t>
  </si>
  <si>
    <t>32840</t>
  </si>
  <si>
    <t>49052</t>
  </si>
  <si>
    <t>12630</t>
  </si>
  <si>
    <t>30097</t>
  </si>
  <si>
    <t>1570</t>
  </si>
  <si>
    <t>341839</t>
  </si>
  <si>
    <t>ELANTXOBE</t>
  </si>
  <si>
    <t>97015</t>
  </si>
  <si>
    <t>6375</t>
  </si>
  <si>
    <t>7688</t>
  </si>
  <si>
    <t>4666</t>
  </si>
  <si>
    <t>13023</t>
  </si>
  <si>
    <t>1524</t>
  </si>
  <si>
    <t>535</t>
  </si>
  <si>
    <t>130827</t>
  </si>
  <si>
    <t>ELORRIO</t>
  </si>
  <si>
    <t>2048724</t>
  </si>
  <si>
    <t>244702</t>
  </si>
  <si>
    <t>202404</t>
  </si>
  <si>
    <t>60191</t>
  </si>
  <si>
    <t>183352</t>
  </si>
  <si>
    <t>38909</t>
  </si>
  <si>
    <t>45936</t>
  </si>
  <si>
    <t>2824218</t>
  </si>
  <si>
    <t>ERANDIO</t>
  </si>
  <si>
    <t>7946360</t>
  </si>
  <si>
    <t>580923</t>
  </si>
  <si>
    <t>511427</t>
  </si>
  <si>
    <t>392780</t>
  </si>
  <si>
    <t>371130</t>
  </si>
  <si>
    <t>89575</t>
  </si>
  <si>
    <t>67830</t>
  </si>
  <si>
    <t>9960025</t>
  </si>
  <si>
    <t>EREÑO</t>
  </si>
  <si>
    <t>78741</t>
  </si>
  <si>
    <t>4968</t>
  </si>
  <si>
    <t>17155</t>
  </si>
  <si>
    <t>3637</t>
  </si>
  <si>
    <t>8764</t>
  </si>
  <si>
    <t>1605</t>
  </si>
  <si>
    <t>417</t>
  </si>
  <si>
    <t>115286</t>
  </si>
  <si>
    <t>ERMUA</t>
  </si>
  <si>
    <t>2975483</t>
  </si>
  <si>
    <t>547362</t>
  </si>
  <si>
    <t>353352</t>
  </si>
  <si>
    <t>45449</t>
  </si>
  <si>
    <t>306046</t>
  </si>
  <si>
    <t>50894</t>
  </si>
  <si>
    <t>648092</t>
  </si>
  <si>
    <t>4926678</t>
  </si>
  <si>
    <t>ERRIGOITI</t>
  </si>
  <si>
    <t>131000</t>
  </si>
  <si>
    <t>6920</t>
  </si>
  <si>
    <t>12711</t>
  </si>
  <si>
    <t>1300</t>
  </si>
  <si>
    <t>10892</t>
  </si>
  <si>
    <t>1330</t>
  </si>
  <si>
    <t>164153</t>
  </si>
  <si>
    <t>ETXEBARRI</t>
  </si>
  <si>
    <t>2521999</t>
  </si>
  <si>
    <t>402088</t>
  </si>
  <si>
    <t>231239</t>
  </si>
  <si>
    <t>115600</t>
  </si>
  <si>
    <t>179854</t>
  </si>
  <si>
    <t>43762</t>
  </si>
  <si>
    <t>100649</t>
  </si>
  <si>
    <t>3595192</t>
  </si>
  <si>
    <t>ETXEBARRIA</t>
  </si>
  <si>
    <t>222051</t>
  </si>
  <si>
    <t>35484</t>
  </si>
  <si>
    <t>24615</t>
  </si>
  <si>
    <t>7250</t>
  </si>
  <si>
    <t>39601</t>
  </si>
  <si>
    <t>2762</t>
  </si>
  <si>
    <t>39927</t>
  </si>
  <si>
    <t>371690</t>
  </si>
  <si>
    <t>FORUA</t>
  </si>
  <si>
    <t>286041</t>
  </si>
  <si>
    <t>12225</t>
  </si>
  <si>
    <t>23806</t>
  </si>
  <si>
    <t>10212</t>
  </si>
  <si>
    <t>20117</t>
  </si>
  <si>
    <t>2125</t>
  </si>
  <si>
    <t>4771</t>
  </si>
  <si>
    <t>359296</t>
  </si>
  <si>
    <t>FRUIZ</t>
  </si>
  <si>
    <t>168422</t>
  </si>
  <si>
    <t>29011</t>
  </si>
  <si>
    <t>8727</t>
  </si>
  <si>
    <t>3994</t>
  </si>
  <si>
    <t>15541</t>
  </si>
  <si>
    <t>3842</t>
  </si>
  <si>
    <t>1021</t>
  </si>
  <si>
    <t>230558</t>
  </si>
  <si>
    <t>GALDAKAO</t>
  </si>
  <si>
    <t>5291643</t>
  </si>
  <si>
    <t>493271</t>
  </si>
  <si>
    <t>526609</t>
  </si>
  <si>
    <t>308148</t>
  </si>
  <si>
    <t>357626</t>
  </si>
  <si>
    <t>85629</t>
  </si>
  <si>
    <t>103065</t>
  </si>
  <si>
    <t>7165991</t>
  </si>
  <si>
    <t>GALDAMES</t>
  </si>
  <si>
    <t>247580</t>
  </si>
  <si>
    <t>21171</t>
  </si>
  <si>
    <t>19860</t>
  </si>
  <si>
    <t>2281</t>
  </si>
  <si>
    <t>18660</t>
  </si>
  <si>
    <t>1836</t>
  </si>
  <si>
    <t>5196</t>
  </si>
  <si>
    <t>316585</t>
  </si>
  <si>
    <t>GAMIZ-FIKA</t>
  </si>
  <si>
    <t>403803</t>
  </si>
  <si>
    <t>69556</t>
  </si>
  <si>
    <t>25911</t>
  </si>
  <si>
    <t>9576</t>
  </si>
  <si>
    <t>28691</t>
  </si>
  <si>
    <t>7788</t>
  </si>
  <si>
    <t>2448</t>
  </si>
  <si>
    <t>547773</t>
  </si>
  <si>
    <t>GARAI</t>
  </si>
  <si>
    <t>91693</t>
  </si>
  <si>
    <t>11518</t>
  </si>
  <si>
    <t>14318</t>
  </si>
  <si>
    <t>2833</t>
  </si>
  <si>
    <t>10255</t>
  </si>
  <si>
    <t>2098</t>
  </si>
  <si>
    <t>2162</t>
  </si>
  <si>
    <t>134876</t>
  </si>
  <si>
    <t>GATIKA</t>
  </si>
  <si>
    <t>477487</t>
  </si>
  <si>
    <t>82249</t>
  </si>
  <si>
    <t>28513</t>
  </si>
  <si>
    <t>11323</t>
  </si>
  <si>
    <t>34107</t>
  </si>
  <si>
    <t>7449</t>
  </si>
  <si>
    <t>2895</t>
  </si>
  <si>
    <t>644024</t>
  </si>
  <si>
    <t>GAUTEGIZ ARTEAGA</t>
  </si>
  <si>
    <t>244067</t>
  </si>
  <si>
    <t>16037</t>
  </si>
  <si>
    <t>30731</t>
  </si>
  <si>
    <t>11739</t>
  </si>
  <si>
    <t>27807</t>
  </si>
  <si>
    <t>2170</t>
  </si>
  <si>
    <t>1347</t>
  </si>
  <si>
    <t>333897</t>
  </si>
  <si>
    <t>GERNIKA-LUMO</t>
  </si>
  <si>
    <t>4138475</t>
  </si>
  <si>
    <t>517006</t>
  </si>
  <si>
    <t>512485</t>
  </si>
  <si>
    <t>189310</t>
  </si>
  <si>
    <t>321459</t>
  </si>
  <si>
    <t>71165</t>
  </si>
  <si>
    <t>133600</t>
  </si>
  <si>
    <t>5883500</t>
  </si>
  <si>
    <t>GETXO</t>
  </si>
  <si>
    <t>17879400</t>
  </si>
  <si>
    <t>2379774</t>
  </si>
  <si>
    <t>2082503</t>
  </si>
  <si>
    <t>572300</t>
  </si>
  <si>
    <t>1650400</t>
  </si>
  <si>
    <t>374006</t>
  </si>
  <si>
    <t>661970</t>
  </si>
  <si>
    <t>25600353</t>
  </si>
  <si>
    <t>GIZABURUAGA</t>
  </si>
  <si>
    <t>40714</t>
  </si>
  <si>
    <t>6783</t>
  </si>
  <si>
    <t>7070</t>
  </si>
  <si>
    <t>1857</t>
  </si>
  <si>
    <t>7015</t>
  </si>
  <si>
    <t>1770</t>
  </si>
  <si>
    <t>14410</t>
  </si>
  <si>
    <t>79620</t>
  </si>
  <si>
    <t>GORDEXOLA</t>
  </si>
  <si>
    <t>515968</t>
  </si>
  <si>
    <t>44122</t>
  </si>
  <si>
    <t>40020</t>
  </si>
  <si>
    <t>4753</t>
  </si>
  <si>
    <t>36014</t>
  </si>
  <si>
    <t>6617</t>
  </si>
  <si>
    <t>10828</t>
  </si>
  <si>
    <t>658322</t>
  </si>
  <si>
    <t>GORLIZ</t>
  </si>
  <si>
    <t>2117320</t>
  </si>
  <si>
    <t>184190</t>
  </si>
  <si>
    <t>190379</t>
  </si>
  <si>
    <t>119780</t>
  </si>
  <si>
    <t>152063</t>
  </si>
  <si>
    <t>38464</t>
  </si>
  <si>
    <t>73220</t>
  </si>
  <si>
    <t>2875416</t>
  </si>
  <si>
    <t>GUEÑES</t>
  </si>
  <si>
    <t>2041858</t>
  </si>
  <si>
    <t>174605</t>
  </si>
  <si>
    <t>136564</t>
  </si>
  <si>
    <t>18811</t>
  </si>
  <si>
    <t>100131</t>
  </si>
  <si>
    <t>19678</t>
  </si>
  <si>
    <t>42851</t>
  </si>
  <si>
    <t>2534497</t>
  </si>
  <si>
    <t>IBARRANGELU</t>
  </si>
  <si>
    <t>189027</t>
  </si>
  <si>
    <t>12421</t>
  </si>
  <si>
    <t>45732</t>
  </si>
  <si>
    <t>9091</t>
  </si>
  <si>
    <t>21938</t>
  </si>
  <si>
    <t>2783</t>
  </si>
  <si>
    <t>1043</t>
  </si>
  <si>
    <t>282035</t>
  </si>
  <si>
    <t>IGORRE</t>
  </si>
  <si>
    <t>1276966</t>
  </si>
  <si>
    <t>165324</t>
  </si>
  <si>
    <t>112337</t>
  </si>
  <si>
    <t>59321</t>
  </si>
  <si>
    <t>83895</t>
  </si>
  <si>
    <t>17297</t>
  </si>
  <si>
    <t>34999</t>
  </si>
  <si>
    <t>1750138</t>
  </si>
  <si>
    <t>ISPASTER</t>
  </si>
  <si>
    <t>181331</t>
  </si>
  <si>
    <t>25518</t>
  </si>
  <si>
    <t>24997</t>
  </si>
  <si>
    <t>3880</t>
  </si>
  <si>
    <t>24280</t>
  </si>
  <si>
    <t>3020</t>
  </si>
  <si>
    <t>19032</t>
  </si>
  <si>
    <t>282057</t>
  </si>
  <si>
    <t>IURRETA</t>
  </si>
  <si>
    <t>1038378</t>
  </si>
  <si>
    <t>130434</t>
  </si>
  <si>
    <t>86487</t>
  </si>
  <si>
    <t>32084</t>
  </si>
  <si>
    <t>105603</t>
  </si>
  <si>
    <t>15659</t>
  </si>
  <si>
    <t>24485</t>
  </si>
  <si>
    <t>1433130</t>
  </si>
  <si>
    <t>IZURTZA</t>
  </si>
  <si>
    <t>61665</t>
  </si>
  <si>
    <t>7746</t>
  </si>
  <si>
    <t>12966</t>
  </si>
  <si>
    <t>1905</t>
  </si>
  <si>
    <t>6855</t>
  </si>
  <si>
    <t>3690</t>
  </si>
  <si>
    <t>1454</t>
  </si>
  <si>
    <t>96280</t>
  </si>
  <si>
    <t>KARRANTZA HARANA/VALLE DE CARRANZA</t>
  </si>
  <si>
    <t>817527</t>
  </si>
  <si>
    <t>69909</t>
  </si>
  <si>
    <t>50725</t>
  </si>
  <si>
    <t>7532</t>
  </si>
  <si>
    <t>46758</t>
  </si>
  <si>
    <t>7185</t>
  </si>
  <si>
    <t>17157</t>
  </si>
  <si>
    <t>1016792</t>
  </si>
  <si>
    <t>KORTEZUBI</t>
  </si>
  <si>
    <t>123423</t>
  </si>
  <si>
    <t>8110</t>
  </si>
  <si>
    <t>25015</t>
  </si>
  <si>
    <t>5936</t>
  </si>
  <si>
    <t>16418</t>
  </si>
  <si>
    <t>1870</t>
  </si>
  <si>
    <t>681</t>
  </si>
  <si>
    <t>181453</t>
  </si>
  <si>
    <t>LANESTOSA</t>
  </si>
  <si>
    <t>74184</t>
  </si>
  <si>
    <t>6344</t>
  </si>
  <si>
    <t>6926</t>
  </si>
  <si>
    <t>683</t>
  </si>
  <si>
    <t>6708</t>
  </si>
  <si>
    <t>920</t>
  </si>
  <si>
    <t>1557</t>
  </si>
  <si>
    <t>97322</t>
  </si>
  <si>
    <t>LARRABETZU</t>
  </si>
  <si>
    <t>581286</t>
  </si>
  <si>
    <t>87574</t>
  </si>
  <si>
    <t>65005</t>
  </si>
  <si>
    <t>24246</t>
  </si>
  <si>
    <t>59486</t>
  </si>
  <si>
    <t>13979</t>
  </si>
  <si>
    <t>16838</t>
  </si>
  <si>
    <t>848414</t>
  </si>
  <si>
    <t>LAUKIZ</t>
  </si>
  <si>
    <t>364036</t>
  </si>
  <si>
    <t>62707</t>
  </si>
  <si>
    <t>20411</t>
  </si>
  <si>
    <t>8633</t>
  </si>
  <si>
    <t>22151</t>
  </si>
  <si>
    <t>7197</t>
  </si>
  <si>
    <t>2207</t>
  </si>
  <si>
    <t>487342</t>
  </si>
  <si>
    <t>LEIOA</t>
  </si>
  <si>
    <t>7775940</t>
  </si>
  <si>
    <t>1024626</t>
  </si>
  <si>
    <t>702079</t>
  </si>
  <si>
    <t>246200</t>
  </si>
  <si>
    <t>557641</t>
  </si>
  <si>
    <t>124620</t>
  </si>
  <si>
    <t>216600</t>
  </si>
  <si>
    <t>10647706</t>
  </si>
  <si>
    <t>LEKEITIO</t>
  </si>
  <si>
    <t>1678546</t>
  </si>
  <si>
    <t>380814</t>
  </si>
  <si>
    <t>319704</t>
  </si>
  <si>
    <t>65880</t>
  </si>
  <si>
    <t>243803</t>
  </si>
  <si>
    <t>51507</t>
  </si>
  <si>
    <t>243177</t>
  </si>
  <si>
    <t>2983431</t>
  </si>
  <si>
    <t>LEMOA</t>
  </si>
  <si>
    <t>1057552</t>
  </si>
  <si>
    <t>136917</t>
  </si>
  <si>
    <t>74656</t>
  </si>
  <si>
    <t>49128</t>
  </si>
  <si>
    <t>65131</t>
  </si>
  <si>
    <t>10228</t>
  </si>
  <si>
    <t>28985</t>
  </si>
  <si>
    <t>1422597</t>
  </si>
  <si>
    <t>LEMOIZ</t>
  </si>
  <si>
    <t>434520</t>
  </si>
  <si>
    <t>40941</t>
  </si>
  <si>
    <t>61486</t>
  </si>
  <si>
    <t>13280</t>
  </si>
  <si>
    <t>37804</t>
  </si>
  <si>
    <t>10258</t>
  </si>
  <si>
    <t>11980</t>
  </si>
  <si>
    <t>610269</t>
  </si>
  <si>
    <t>LEZAMA</t>
  </si>
  <si>
    <t>640688</t>
  </si>
  <si>
    <t>85096</t>
  </si>
  <si>
    <t>53777</t>
  </si>
  <si>
    <t>29126</t>
  </si>
  <si>
    <t>50660</t>
  </si>
  <si>
    <t>14645</t>
  </si>
  <si>
    <t>20095</t>
  </si>
  <si>
    <t>894087</t>
  </si>
  <si>
    <t>LOIU</t>
  </si>
  <si>
    <t>1440909</t>
  </si>
  <si>
    <t>152326</t>
  </si>
  <si>
    <t>81909</t>
  </si>
  <si>
    <t>27941</t>
  </si>
  <si>
    <t>54202</t>
  </si>
  <si>
    <t>16160</t>
  </si>
  <si>
    <t>20233</t>
  </si>
  <si>
    <t>1793680</t>
  </si>
  <si>
    <t>MALLABIA</t>
  </si>
  <si>
    <t>587864</t>
  </si>
  <si>
    <t>111915</t>
  </si>
  <si>
    <t>38483</t>
  </si>
  <si>
    <t>1364</t>
  </si>
  <si>
    <t>21697</t>
  </si>
  <si>
    <t>3180</t>
  </si>
  <si>
    <t>88122</t>
  </si>
  <si>
    <t>852625</t>
  </si>
  <si>
    <t>MAÑARIA</t>
  </si>
  <si>
    <t>142365</t>
  </si>
  <si>
    <t>17883</t>
  </si>
  <si>
    <t>14464</t>
  </si>
  <si>
    <t>4399</t>
  </si>
  <si>
    <t>11289</t>
  </si>
  <si>
    <t>3048</t>
  </si>
  <si>
    <t>3357</t>
  </si>
  <si>
    <t>196805</t>
  </si>
  <si>
    <t>MARKINA-XEMEIN</t>
  </si>
  <si>
    <t>1017891</t>
  </si>
  <si>
    <t>230731</t>
  </si>
  <si>
    <t>144492</t>
  </si>
  <si>
    <t>33630</t>
  </si>
  <si>
    <t>122048</t>
  </si>
  <si>
    <t>32509</t>
  </si>
  <si>
    <t>180346</t>
  </si>
  <si>
    <t>1761645</t>
  </si>
  <si>
    <t>MARURI-JATABE</t>
  </si>
  <si>
    <t>313744</t>
  </si>
  <si>
    <t>54043</t>
  </si>
  <si>
    <t>29734</t>
  </si>
  <si>
    <t>7440</t>
  </si>
  <si>
    <t>26859</t>
  </si>
  <si>
    <t>6827</t>
  </si>
  <si>
    <t>1902</t>
  </si>
  <si>
    <t>440549</t>
  </si>
  <si>
    <t>MENDATA</t>
  </si>
  <si>
    <t>105633</t>
  </si>
  <si>
    <t>6941</t>
  </si>
  <si>
    <t>17967</t>
  </si>
  <si>
    <t>5080</t>
  </si>
  <si>
    <t>18208</t>
  </si>
  <si>
    <t>1504</t>
  </si>
  <si>
    <t>583</t>
  </si>
  <si>
    <t>155917</t>
  </si>
  <si>
    <t>MENDEXA</t>
  </si>
  <si>
    <t>87629</t>
  </si>
  <si>
    <t>14599</t>
  </si>
  <si>
    <t>34241</t>
  </si>
  <si>
    <t>3996</t>
  </si>
  <si>
    <t>20000</t>
  </si>
  <si>
    <t>2393</t>
  </si>
  <si>
    <t>31015</t>
  </si>
  <si>
    <t>193874</t>
  </si>
  <si>
    <t>MEÑAKA</t>
  </si>
  <si>
    <t>224270</t>
  </si>
  <si>
    <t>38631</t>
  </si>
  <si>
    <t>7668</t>
  </si>
  <si>
    <t>5318</t>
  </si>
  <si>
    <t>12823</t>
  </si>
  <si>
    <t>3787</t>
  </si>
  <si>
    <t>1360</t>
  </si>
  <si>
    <t>293858</t>
  </si>
  <si>
    <t>MORGA</t>
  </si>
  <si>
    <t>139620</t>
  </si>
  <si>
    <t>6965</t>
  </si>
  <si>
    <t>14254</t>
  </si>
  <si>
    <t>4160</t>
  </si>
  <si>
    <t>9681</t>
  </si>
  <si>
    <t>785</t>
  </si>
  <si>
    <t>175465</t>
  </si>
  <si>
    <t>MUNDAKA</t>
  </si>
  <si>
    <t>744855</t>
  </si>
  <si>
    <t>47386</t>
  </si>
  <si>
    <t>88238</t>
  </si>
  <si>
    <t>17526</t>
  </si>
  <si>
    <t>45405</t>
  </si>
  <si>
    <t>11540</t>
  </si>
  <si>
    <t>7142</t>
  </si>
  <si>
    <t>962091</t>
  </si>
  <si>
    <t>MUNGIA</t>
  </si>
  <si>
    <t>5071260</t>
  </si>
  <si>
    <t>576966</t>
  </si>
  <si>
    <t>398132</t>
  </si>
  <si>
    <t>136100</t>
  </si>
  <si>
    <t>335927</t>
  </si>
  <si>
    <t>97891</t>
  </si>
  <si>
    <t>56260</t>
  </si>
  <si>
    <t>6672536</t>
  </si>
  <si>
    <t>MUNITIBAR-ARBATZEGI GERRIKAITZ</t>
  </si>
  <si>
    <t>96309</t>
  </si>
  <si>
    <t>16046</t>
  </si>
  <si>
    <t>15607</t>
  </si>
  <si>
    <t>4392</t>
  </si>
  <si>
    <t>20993</t>
  </si>
  <si>
    <t>2077</t>
  </si>
  <si>
    <t>34088</t>
  </si>
  <si>
    <t>189511</t>
  </si>
  <si>
    <t>MURUETA</t>
  </si>
  <si>
    <t>156210</t>
  </si>
  <si>
    <t>2100</t>
  </si>
  <si>
    <t>20942</t>
  </si>
  <si>
    <t>6350</t>
  </si>
  <si>
    <t>10649</t>
  </si>
  <si>
    <t>915</t>
  </si>
  <si>
    <t>1100</t>
  </si>
  <si>
    <t>198266</t>
  </si>
  <si>
    <t>MUSKIZ</t>
  </si>
  <si>
    <t>2683520</t>
  </si>
  <si>
    <t>145470</t>
  </si>
  <si>
    <t>125239</t>
  </si>
  <si>
    <t>117500</t>
  </si>
  <si>
    <t>96111</t>
  </si>
  <si>
    <t>20535</t>
  </si>
  <si>
    <t>3188375</t>
  </si>
  <si>
    <t>MUXIKA</t>
  </si>
  <si>
    <t>429480</t>
  </si>
  <si>
    <t>28221</t>
  </si>
  <si>
    <t>47922</t>
  </si>
  <si>
    <t>20656</t>
  </si>
  <si>
    <t>44327</t>
  </si>
  <si>
    <t>3644</t>
  </si>
  <si>
    <t>2369</t>
  </si>
  <si>
    <t>576619</t>
  </si>
  <si>
    <t>NABARNIZ</t>
  </si>
  <si>
    <t>58550</t>
  </si>
  <si>
    <t>5649</t>
  </si>
  <si>
    <t>10564</t>
  </si>
  <si>
    <t>140</t>
  </si>
  <si>
    <t>7514</t>
  </si>
  <si>
    <t>1080</t>
  </si>
  <si>
    <t>1940</t>
  </si>
  <si>
    <t>85437</t>
  </si>
  <si>
    <t>ONDARROA</t>
  </si>
  <si>
    <t>1565340</t>
  </si>
  <si>
    <t>299573</t>
  </si>
  <si>
    <t>240476</t>
  </si>
  <si>
    <t>89510</t>
  </si>
  <si>
    <t>186764</t>
  </si>
  <si>
    <t>51443</t>
  </si>
  <si>
    <t>311401</t>
  </si>
  <si>
    <t>2744506</t>
  </si>
  <si>
    <t>OROZKO</t>
  </si>
  <si>
    <t>619908</t>
  </si>
  <si>
    <t>68083</t>
  </si>
  <si>
    <t>69848</t>
  </si>
  <si>
    <t>19840</t>
  </si>
  <si>
    <t>52511</t>
  </si>
  <si>
    <t>9646</t>
  </si>
  <si>
    <t>19319</t>
  </si>
  <si>
    <t>859155</t>
  </si>
  <si>
    <t>ORTUELLA</t>
  </si>
  <si>
    <t>2368600</t>
  </si>
  <si>
    <t>111365</t>
  </si>
  <si>
    <t>146851</t>
  </si>
  <si>
    <t>155820</t>
  </si>
  <si>
    <t>127925</t>
  </si>
  <si>
    <t>34900</t>
  </si>
  <si>
    <t>54540</t>
  </si>
  <si>
    <t>3000001</t>
  </si>
  <si>
    <t>OTXANDIO</t>
  </si>
  <si>
    <t>369866</t>
  </si>
  <si>
    <t>41580</t>
  </si>
  <si>
    <t>44333</t>
  </si>
  <si>
    <t>19785</t>
  </si>
  <si>
    <t>38020</t>
  </si>
  <si>
    <t>5395</t>
  </si>
  <si>
    <t>518978</t>
  </si>
  <si>
    <t>PLENTZIA</t>
  </si>
  <si>
    <t>1354860</t>
  </si>
  <si>
    <t>134429</t>
  </si>
  <si>
    <t>109260</t>
  </si>
  <si>
    <t>20500</t>
  </si>
  <si>
    <t>86656</t>
  </si>
  <si>
    <t>26344</t>
  </si>
  <si>
    <t>26320</t>
  </si>
  <si>
    <t>1758369</t>
  </si>
  <si>
    <t>PORTUGALETE</t>
  </si>
  <si>
    <t>10418890</t>
  </si>
  <si>
    <t>1258880</t>
  </si>
  <si>
    <t>1047395</t>
  </si>
  <si>
    <t>447380</t>
  </si>
  <si>
    <t>898397</t>
  </si>
  <si>
    <t>198740</t>
  </si>
  <si>
    <t>417390</t>
  </si>
  <si>
    <t>14687072</t>
  </si>
  <si>
    <t>SANTURTZI</t>
  </si>
  <si>
    <t>11472500</t>
  </si>
  <si>
    <t>737740</t>
  </si>
  <si>
    <t>821805</t>
  </si>
  <si>
    <t>294320</t>
  </si>
  <si>
    <t>616232</t>
  </si>
  <si>
    <t>170760</t>
  </si>
  <si>
    <t>281660</t>
  </si>
  <si>
    <t>14395017</t>
  </si>
  <si>
    <t>SESTAO</t>
  </si>
  <si>
    <t>6607420</t>
  </si>
  <si>
    <t>651228</t>
  </si>
  <si>
    <t>550670</t>
  </si>
  <si>
    <t>397220</t>
  </si>
  <si>
    <t>351320</t>
  </si>
  <si>
    <t>93310</t>
  </si>
  <si>
    <t>310161</t>
  </si>
  <si>
    <t>8961329</t>
  </si>
  <si>
    <t>SONDIKA</t>
  </si>
  <si>
    <t>1504553</t>
  </si>
  <si>
    <t>191399</t>
  </si>
  <si>
    <t>149468</t>
  </si>
  <si>
    <t>54331</t>
  </si>
  <si>
    <t>82876</t>
  </si>
  <si>
    <t>23340</t>
  </si>
  <si>
    <t>31303</t>
  </si>
  <si>
    <t>2037270</t>
  </si>
  <si>
    <t>SOPELA</t>
  </si>
  <si>
    <t>3415080</t>
  </si>
  <si>
    <t>457489</t>
  </si>
  <si>
    <t>331165</t>
  </si>
  <si>
    <t>114600</t>
  </si>
  <si>
    <t>304581</t>
  </si>
  <si>
    <t>79893</t>
  </si>
  <si>
    <t>310800</t>
  </si>
  <si>
    <t>5013608</t>
  </si>
  <si>
    <t>SOPUERTA</t>
  </si>
  <si>
    <t>833812</t>
  </si>
  <si>
    <t>71301</t>
  </si>
  <si>
    <t>37234</t>
  </si>
  <si>
    <t>7682</t>
  </si>
  <si>
    <t>45424</t>
  </si>
  <si>
    <t>9167</t>
  </si>
  <si>
    <t>17499</t>
  </si>
  <si>
    <t>1022119</t>
  </si>
  <si>
    <t>SUKARRIETA</t>
  </si>
  <si>
    <t>131135</t>
  </si>
  <si>
    <t>14528</t>
  </si>
  <si>
    <t>32837</t>
  </si>
  <si>
    <t>1565</t>
  </si>
  <si>
    <t>11923</t>
  </si>
  <si>
    <t>2810</t>
  </si>
  <si>
    <t>1259</t>
  </si>
  <si>
    <t>196056</t>
  </si>
  <si>
    <t>TRUCIOS-TURTZIOZ</t>
  </si>
  <si>
    <t>155303</t>
  </si>
  <si>
    <t>11762</t>
  </si>
  <si>
    <t>1431</t>
  </si>
  <si>
    <t>9700</t>
  </si>
  <si>
    <t>2066</t>
  </si>
  <si>
    <t>3259</t>
  </si>
  <si>
    <t>196802</t>
  </si>
  <si>
    <t>UBIDE</t>
  </si>
  <si>
    <t>48365</t>
  </si>
  <si>
    <t>6262</t>
  </si>
  <si>
    <t>6009</t>
  </si>
  <si>
    <t>2247</t>
  </si>
  <si>
    <t>4149</t>
  </si>
  <si>
    <t>1453</t>
  </si>
  <si>
    <t>1326</t>
  </si>
  <si>
    <t>69810</t>
  </si>
  <si>
    <t>UGAO-MIRABALLES</t>
  </si>
  <si>
    <t>966169</t>
  </si>
  <si>
    <t>113627</t>
  </si>
  <si>
    <t>105229</t>
  </si>
  <si>
    <t>54620</t>
  </si>
  <si>
    <t>68926</t>
  </si>
  <si>
    <t>23381</t>
  </si>
  <si>
    <t>52609</t>
  </si>
  <si>
    <t>1384561</t>
  </si>
  <si>
    <t>URDULIZ</t>
  </si>
  <si>
    <t>1665740</t>
  </si>
  <si>
    <t>174881</t>
  </si>
  <si>
    <t>174734</t>
  </si>
  <si>
    <t>27100</t>
  </si>
  <si>
    <t>132071</t>
  </si>
  <si>
    <t>37210</t>
  </si>
  <si>
    <t>57700</t>
  </si>
  <si>
    <t>2269436</t>
  </si>
  <si>
    <t>URDUÑA/ORDUÑA</t>
  </si>
  <si>
    <t>1149276</t>
  </si>
  <si>
    <t>120181</t>
  </si>
  <si>
    <t>109011</t>
  </si>
  <si>
    <t>26130</t>
  </si>
  <si>
    <t>77219</t>
  </si>
  <si>
    <t>14015</t>
  </si>
  <si>
    <t>31474</t>
  </si>
  <si>
    <t>1527306</t>
  </si>
  <si>
    <t>USANSOLO</t>
  </si>
  <si>
    <t>2197237</t>
  </si>
  <si>
    <t>204820</t>
  </si>
  <si>
    <t>218663</t>
  </si>
  <si>
    <t>127952</t>
  </si>
  <si>
    <t>148496</t>
  </si>
  <si>
    <t>35556</t>
  </si>
  <si>
    <t>42795</t>
  </si>
  <si>
    <t>2975519</t>
  </si>
  <si>
    <t>VALLE DE TRAPAGA-TRAPAGARAN</t>
  </si>
  <si>
    <t>3521900</t>
  </si>
  <si>
    <t>239519</t>
  </si>
  <si>
    <t>311251</t>
  </si>
  <si>
    <t>145600</t>
  </si>
  <si>
    <t>187021</t>
  </si>
  <si>
    <t>37945</t>
  </si>
  <si>
    <t>70720</t>
  </si>
  <si>
    <t>4513956</t>
  </si>
  <si>
    <t>ZALDIBAR</t>
  </si>
  <si>
    <t>811559</t>
  </si>
  <si>
    <t>101942</t>
  </si>
  <si>
    <t>69922</t>
  </si>
  <si>
    <t>25076</t>
  </si>
  <si>
    <t>65647</t>
  </si>
  <si>
    <t>10181</t>
  </si>
  <si>
    <t>19137</t>
  </si>
  <si>
    <t>1103464</t>
  </si>
  <si>
    <t>ZALLA</t>
  </si>
  <si>
    <t>2507768</t>
  </si>
  <si>
    <t>214446</t>
  </si>
  <si>
    <t>150726</t>
  </si>
  <si>
    <t>24323</t>
  </si>
  <si>
    <t>117315</t>
  </si>
  <si>
    <t>29380</t>
  </si>
  <si>
    <t>52629</t>
  </si>
  <si>
    <t>3096585</t>
  </si>
  <si>
    <t>ZAMUDIO</t>
  </si>
  <si>
    <t>1996738</t>
  </si>
  <si>
    <t>397064</t>
  </si>
  <si>
    <t>114128</t>
  </si>
  <si>
    <t>39253</t>
  </si>
  <si>
    <t>135710</t>
  </si>
  <si>
    <t>18137</t>
  </si>
  <si>
    <t>156541</t>
  </si>
  <si>
    <t>2857571</t>
  </si>
  <si>
    <t>ZARATAMO</t>
  </si>
  <si>
    <t>565716</t>
  </si>
  <si>
    <t>51597</t>
  </si>
  <si>
    <t>25276</t>
  </si>
  <si>
    <t>18810</t>
  </si>
  <si>
    <t>22160</t>
  </si>
  <si>
    <t>9239</t>
  </si>
  <si>
    <t>6509</t>
  </si>
  <si>
    <t>699308</t>
  </si>
  <si>
    <t>ZEANURI</t>
  </si>
  <si>
    <t>368639</t>
  </si>
  <si>
    <t>47726</t>
  </si>
  <si>
    <t>44862</t>
  </si>
  <si>
    <t>17125</t>
  </si>
  <si>
    <t>23038</t>
  </si>
  <si>
    <t>4103</t>
  </si>
  <si>
    <t>10104</t>
  </si>
  <si>
    <t>515597</t>
  </si>
  <si>
    <t>ZEBERIO</t>
  </si>
  <si>
    <t>317873</t>
  </si>
  <si>
    <t>24192</t>
  </si>
  <si>
    <t>26041</t>
  </si>
  <si>
    <t>15412</t>
  </si>
  <si>
    <t>16789</t>
  </si>
  <si>
    <t>3979</t>
  </si>
  <si>
    <t>3529</t>
  </si>
  <si>
    <t>407815</t>
  </si>
  <si>
    <t>ZIERBENA</t>
  </si>
  <si>
    <t>918500</t>
  </si>
  <si>
    <t>56174</t>
  </si>
  <si>
    <t>63979</t>
  </si>
  <si>
    <t>5420</t>
  </si>
  <si>
    <t>37273</t>
  </si>
  <si>
    <t>5845</t>
  </si>
  <si>
    <t>10440</t>
  </si>
  <si>
    <t>1097631</t>
  </si>
  <si>
    <t>ZIORTZA-BOLIBAR</t>
  </si>
  <si>
    <t>72281</t>
  </si>
  <si>
    <t>15691</t>
  </si>
  <si>
    <t>22764</t>
  </si>
  <si>
    <t>2560</t>
  </si>
  <si>
    <t>20636</t>
  </si>
  <si>
    <t>1984</t>
  </si>
  <si>
    <t>11329</t>
  </si>
  <si>
    <t>147245</t>
  </si>
  <si>
    <t>2.064.310</t>
  </si>
  <si>
    <t>287.468</t>
  </si>
  <si>
    <t>203.237</t>
  </si>
  <si>
    <t>57.549</t>
  </si>
  <si>
    <t>181.223</t>
  </si>
  <si>
    <t>20.513</t>
  </si>
  <si>
    <t>54.447</t>
  </si>
  <si>
    <t>2.868.747</t>
  </si>
  <si>
    <t>ABANTO-ZIERBENA</t>
  </si>
  <si>
    <t>2.905.410</t>
  </si>
  <si>
    <t>216.534</t>
  </si>
  <si>
    <t>180.049</t>
  </si>
  <si>
    <t>170.860</t>
  </si>
  <si>
    <t>136.720</t>
  </si>
  <si>
    <t>38.413</t>
  </si>
  <si>
    <t>61.214</t>
  </si>
  <si>
    <t>3.709.200</t>
  </si>
  <si>
    <t>143.910</t>
  </si>
  <si>
    <t>8.070</t>
  </si>
  <si>
    <t>7.766</t>
  </si>
  <si>
    <t>6.121</t>
  </si>
  <si>
    <t>17.714</t>
  </si>
  <si>
    <t>1.540</t>
  </si>
  <si>
    <t>185.121</t>
  </si>
  <si>
    <t>893.120</t>
  </si>
  <si>
    <t>85.701</t>
  </si>
  <si>
    <t>45.412</t>
  </si>
  <si>
    <t>41.820</t>
  </si>
  <si>
    <t>73.846</t>
  </si>
  <si>
    <t>8.826</t>
  </si>
  <si>
    <t>1.148.725</t>
  </si>
  <si>
    <t>215.590</t>
  </si>
  <si>
    <t>34.364</t>
  </si>
  <si>
    <t>47.277</t>
  </si>
  <si>
    <t>11.931</t>
  </si>
  <si>
    <t>25.443</t>
  </si>
  <si>
    <t>1.805</t>
  </si>
  <si>
    <t>336.410</t>
  </si>
  <si>
    <t>5.199.790</t>
  </si>
  <si>
    <t>518.765</t>
  </si>
  <si>
    <t>495.141</t>
  </si>
  <si>
    <t>186.120</t>
  </si>
  <si>
    <t>425.680</t>
  </si>
  <si>
    <t>78.734</t>
  </si>
  <si>
    <t>128.500</t>
  </si>
  <si>
    <t>7.032.731</t>
  </si>
  <si>
    <t>76.025</t>
  </si>
  <si>
    <t>14.437</t>
  </si>
  <si>
    <t>19.287</t>
  </si>
  <si>
    <t>4.116</t>
  </si>
  <si>
    <t>19.111</t>
  </si>
  <si>
    <t>2.448</t>
  </si>
  <si>
    <t>17.542</t>
  </si>
  <si>
    <t>152.966</t>
  </si>
  <si>
    <t>39.954</t>
  </si>
  <si>
    <t>3.969</t>
  </si>
  <si>
    <t>3.261</t>
  </si>
  <si>
    <t>210</t>
  </si>
  <si>
    <t>4.846</t>
  </si>
  <si>
    <t>2.216</t>
  </si>
  <si>
    <t>1.532</t>
  </si>
  <si>
    <t>55.988</t>
  </si>
  <si>
    <t>114.339</t>
  </si>
  <si>
    <t>14.588</t>
  </si>
  <si>
    <t>11.969</t>
  </si>
  <si>
    <t>3.865</t>
  </si>
  <si>
    <t>10.394</t>
  </si>
  <si>
    <t>3.704</t>
  </si>
  <si>
    <t>3.539</t>
  </si>
  <si>
    <t>162.398</t>
  </si>
  <si>
    <t>218.224</t>
  </si>
  <si>
    <t>17.057</t>
  </si>
  <si>
    <t>15.273</t>
  </si>
  <si>
    <t>2.184</t>
  </si>
  <si>
    <t>14.678</t>
  </si>
  <si>
    <t>2.511</t>
  </si>
  <si>
    <t>1.995</t>
  </si>
  <si>
    <t>271.922</t>
  </si>
  <si>
    <t>366.530</t>
  </si>
  <si>
    <t>46.764</t>
  </si>
  <si>
    <t>35.830</t>
  </si>
  <si>
    <t>12.390</t>
  </si>
  <si>
    <t>28.581</t>
  </si>
  <si>
    <t>5.394</t>
  </si>
  <si>
    <t>11.346</t>
  </si>
  <si>
    <t>506.835</t>
  </si>
  <si>
    <t>ARRANKUDIAGA</t>
  </si>
  <si>
    <t>241.427</t>
  </si>
  <si>
    <t>23.984</t>
  </si>
  <si>
    <t>22.271</t>
  </si>
  <si>
    <t>10.240</t>
  </si>
  <si>
    <t>22.010</t>
  </si>
  <si>
    <t>3.810</t>
  </si>
  <si>
    <t>9.255</t>
  </si>
  <si>
    <t>332.995</t>
  </si>
  <si>
    <t>119.188</t>
  </si>
  <si>
    <t>9.772</t>
  </si>
  <si>
    <t>16.197</t>
  </si>
  <si>
    <t>6.589</t>
  </si>
  <si>
    <t>20.051</t>
  </si>
  <si>
    <t>2.471</t>
  </si>
  <si>
    <t>1.349</t>
  </si>
  <si>
    <t>175.616</t>
  </si>
  <si>
    <t>166.451</t>
  </si>
  <si>
    <t>13.214</t>
  </si>
  <si>
    <t>12.469</t>
  </si>
  <si>
    <t>3.997</t>
  </si>
  <si>
    <t>17.742</t>
  </si>
  <si>
    <t>2.286</t>
  </si>
  <si>
    <t>468</t>
  </si>
  <si>
    <t>216.627</t>
  </si>
  <si>
    <t>2.912.223</t>
  </si>
  <si>
    <t>289.308</t>
  </si>
  <si>
    <t>220.442</t>
  </si>
  <si>
    <t>123.516</t>
  </si>
  <si>
    <t>184.040</t>
  </si>
  <si>
    <t>52.339</t>
  </si>
  <si>
    <t>111.635</t>
  </si>
  <si>
    <t>3.893.504</t>
  </si>
  <si>
    <t>221.623</t>
  </si>
  <si>
    <t>28.276</t>
  </si>
  <si>
    <t>21.734</t>
  </si>
  <si>
    <t>7.492</t>
  </si>
  <si>
    <t>18.052</t>
  </si>
  <si>
    <t>3.894</t>
  </si>
  <si>
    <t>6.860</t>
  </si>
  <si>
    <t>307.932</t>
  </si>
  <si>
    <t>366.102</t>
  </si>
  <si>
    <t>50.982</t>
  </si>
  <si>
    <t>66.319</t>
  </si>
  <si>
    <t>10.206</t>
  </si>
  <si>
    <t>28.343</t>
  </si>
  <si>
    <t>4.002</t>
  </si>
  <si>
    <t>9.656</t>
  </si>
  <si>
    <t>535.609</t>
  </si>
  <si>
    <t>127.031</t>
  </si>
  <si>
    <t>24.123</t>
  </si>
  <si>
    <t>22.477</t>
  </si>
  <si>
    <t>6.878</t>
  </si>
  <si>
    <t>19.023</t>
  </si>
  <si>
    <t>2.680</t>
  </si>
  <si>
    <t>29.311</t>
  </si>
  <si>
    <t>231.524</t>
  </si>
  <si>
    <t>1.205.180</t>
  </si>
  <si>
    <t>159.531</t>
  </si>
  <si>
    <t>165.660</t>
  </si>
  <si>
    <t>20.040</t>
  </si>
  <si>
    <t>105.250</t>
  </si>
  <si>
    <t>17.763</t>
  </si>
  <si>
    <t>2.480</t>
  </si>
  <si>
    <t>1.675.904</t>
  </si>
  <si>
    <t>2.282.338</t>
  </si>
  <si>
    <t>178.394</t>
  </si>
  <si>
    <t>149.178</t>
  </si>
  <si>
    <t>22.843</t>
  </si>
  <si>
    <t>90.500</t>
  </si>
  <si>
    <t>21.781</t>
  </si>
  <si>
    <t>20.867</t>
  </si>
  <si>
    <t>2.765.901</t>
  </si>
  <si>
    <t>25.885.520</t>
  </si>
  <si>
    <t>1.785.750</t>
  </si>
  <si>
    <t>2.017.174</t>
  </si>
  <si>
    <t>740.760</t>
  </si>
  <si>
    <t>1.219.001</t>
  </si>
  <si>
    <t>351.002</t>
  </si>
  <si>
    <t>472.214</t>
  </si>
  <si>
    <t>32.471.422</t>
  </si>
  <si>
    <t>567.360</t>
  </si>
  <si>
    <t>49.903</t>
  </si>
  <si>
    <t>78.465</t>
  </si>
  <si>
    <t>23.600</t>
  </si>
  <si>
    <t>55.709</t>
  </si>
  <si>
    <t>15.962</t>
  </si>
  <si>
    <t>7.400</t>
  </si>
  <si>
    <t>798.398</t>
  </si>
  <si>
    <t>10.714.000</t>
  </si>
  <si>
    <t>1.193.840</t>
  </si>
  <si>
    <t>849.998</t>
  </si>
  <si>
    <t>492.620</t>
  </si>
  <si>
    <t>579.839</t>
  </si>
  <si>
    <t>118.767</t>
  </si>
  <si>
    <t>470.400</t>
  </si>
  <si>
    <t>14.419.465</t>
  </si>
  <si>
    <t>327.438</t>
  </si>
  <si>
    <t>41.777</t>
  </si>
  <si>
    <t>15.322</t>
  </si>
  <si>
    <t>11.069</t>
  </si>
  <si>
    <t>22.751</t>
  </si>
  <si>
    <t>4.647</t>
  </si>
  <si>
    <t>9.976</t>
  </si>
  <si>
    <t>432.979</t>
  </si>
  <si>
    <t>2.084.500</t>
  </si>
  <si>
    <t>230.894</t>
  </si>
  <si>
    <t>165.718</t>
  </si>
  <si>
    <t>27.140</t>
  </si>
  <si>
    <t>148.179</t>
  </si>
  <si>
    <t>43.862</t>
  </si>
  <si>
    <t>54.400</t>
  </si>
  <si>
    <t>2.754.693</t>
  </si>
  <si>
    <t>4.397.772</t>
  </si>
  <si>
    <t>392.631</t>
  </si>
  <si>
    <t>501.834</t>
  </si>
  <si>
    <t>193.590</t>
  </si>
  <si>
    <t>342.553</t>
  </si>
  <si>
    <t>43.311</t>
  </si>
  <si>
    <t>142.230</t>
  </si>
  <si>
    <t>6.013.921</t>
  </si>
  <si>
    <t xml:space="preserve">BERRIATUA </t>
  </si>
  <si>
    <t>311.595</t>
  </si>
  <si>
    <t>81.254</t>
  </si>
  <si>
    <t>40.427</t>
  </si>
  <si>
    <t>14.310</t>
  </si>
  <si>
    <t>46.309</t>
  </si>
  <si>
    <t>5.853</t>
  </si>
  <si>
    <t>58.368</t>
  </si>
  <si>
    <t>558.116</t>
  </si>
  <si>
    <t>1.233.820</t>
  </si>
  <si>
    <t>111.592</t>
  </si>
  <si>
    <t>112.638</t>
  </si>
  <si>
    <t>48.780</t>
  </si>
  <si>
    <t>116.438</t>
  </si>
  <si>
    <t>13.081</t>
  </si>
  <si>
    <t>1.636.349</t>
  </si>
  <si>
    <t>84.566.380</t>
  </si>
  <si>
    <t>10.044.620</t>
  </si>
  <si>
    <t>9.058.595</t>
  </si>
  <si>
    <t>3.078.640</t>
  </si>
  <si>
    <t>6.922.510</t>
  </si>
  <si>
    <t>1.301.499</t>
  </si>
  <si>
    <t>3.653.900</t>
  </si>
  <si>
    <t>118.626.144</t>
  </si>
  <si>
    <t xml:space="preserve">BUSTURIA </t>
  </si>
  <si>
    <t>546.046</t>
  </si>
  <si>
    <t>29.605</t>
  </si>
  <si>
    <t>47.768</t>
  </si>
  <si>
    <t>27.843</t>
  </si>
  <si>
    <t>44.928</t>
  </si>
  <si>
    <t>9.345</t>
  </si>
  <si>
    <t>17.385</t>
  </si>
  <si>
    <t>722.919</t>
  </si>
  <si>
    <t>2.312.706</t>
  </si>
  <si>
    <t>317.508</t>
  </si>
  <si>
    <t>167.641</t>
  </si>
  <si>
    <t>77.657</t>
  </si>
  <si>
    <t>153.437</t>
  </si>
  <si>
    <t>33.900</t>
  </si>
  <si>
    <t>27.606</t>
  </si>
  <si>
    <t>3.090.456</t>
  </si>
  <si>
    <t>439.719</t>
  </si>
  <si>
    <t>56.102</t>
  </si>
  <si>
    <t>46.767</t>
  </si>
  <si>
    <t>14.864</t>
  </si>
  <si>
    <t>34.889</t>
  </si>
  <si>
    <t>5.238</t>
  </si>
  <si>
    <t>13.338</t>
  </si>
  <si>
    <t>610.917</t>
  </si>
  <si>
    <t>6.218.409</t>
  </si>
  <si>
    <t>790.872</t>
  </si>
  <si>
    <t>831.858</t>
  </si>
  <si>
    <t>206.340</t>
  </si>
  <si>
    <t>586.587</t>
  </si>
  <si>
    <t>105.850</t>
  </si>
  <si>
    <t>353.120</t>
  </si>
  <si>
    <t>9.093.037</t>
  </si>
  <si>
    <t>97.365</t>
  </si>
  <si>
    <t>7.983</t>
  </si>
  <si>
    <t>17.012</t>
  </si>
  <si>
    <t>5.236</t>
  </si>
  <si>
    <t>15.868</t>
  </si>
  <si>
    <t>1.660</t>
  </si>
  <si>
    <t>1.102</t>
  </si>
  <si>
    <t>146.226</t>
  </si>
  <si>
    <t>1.952.900</t>
  </si>
  <si>
    <t>271.953</t>
  </si>
  <si>
    <t>199.980</t>
  </si>
  <si>
    <t>54.443</t>
  </si>
  <si>
    <t>184.507</t>
  </si>
  <si>
    <t>35.943</t>
  </si>
  <si>
    <t>51.509</t>
  </si>
  <si>
    <t>2.751.235</t>
  </si>
  <si>
    <t>7.834.360</t>
  </si>
  <si>
    <t>489.220</t>
  </si>
  <si>
    <t>463.629</t>
  </si>
  <si>
    <t>393.240</t>
  </si>
  <si>
    <t>370.908</t>
  </si>
  <si>
    <t>80.449</t>
  </si>
  <si>
    <t>61.580</t>
  </si>
  <si>
    <t>9.693.385</t>
  </si>
  <si>
    <t>78.550</t>
  </si>
  <si>
    <t>6.354</t>
  </si>
  <si>
    <t>20.998</t>
  </si>
  <si>
    <t>4.167</t>
  </si>
  <si>
    <t>8.731</t>
  </si>
  <si>
    <t>1.392</t>
  </si>
  <si>
    <t>120.192</t>
  </si>
  <si>
    <t>3.277.510</t>
  </si>
  <si>
    <t>518.510</t>
  </si>
  <si>
    <t>383.892</t>
  </si>
  <si>
    <t>42.184</t>
  </si>
  <si>
    <t>266.889</t>
  </si>
  <si>
    <t>49.027</t>
  </si>
  <si>
    <t>677.115</t>
  </si>
  <si>
    <t>5.215.127</t>
  </si>
  <si>
    <t>116.120</t>
  </si>
  <si>
    <t>7.813</t>
  </si>
  <si>
    <t>9.343</t>
  </si>
  <si>
    <t>1.470</t>
  </si>
  <si>
    <t>10.946</t>
  </si>
  <si>
    <t>1.505</t>
  </si>
  <si>
    <t>147.197</t>
  </si>
  <si>
    <t>ETXEBARRI,ANTEIGLESIA</t>
  </si>
  <si>
    <t>2.917.339</t>
  </si>
  <si>
    <t>289.816</t>
  </si>
  <si>
    <t>188.936</t>
  </si>
  <si>
    <t>123.733</t>
  </si>
  <si>
    <t>183.289</t>
  </si>
  <si>
    <t>42.629</t>
  </si>
  <si>
    <t>111.831</t>
  </si>
  <si>
    <t>3.857.574</t>
  </si>
  <si>
    <t>188.660</t>
  </si>
  <si>
    <t>35.007</t>
  </si>
  <si>
    <t>29.345</t>
  </si>
  <si>
    <t>7.470</t>
  </si>
  <si>
    <t>37.616</t>
  </si>
  <si>
    <t>2.411</t>
  </si>
  <si>
    <t>33.406</t>
  </si>
  <si>
    <t>333.915</t>
  </si>
  <si>
    <t>250.401</t>
  </si>
  <si>
    <t>10.076</t>
  </si>
  <si>
    <t>27.838</t>
  </si>
  <si>
    <t>8.660</t>
  </si>
  <si>
    <t>21.846</t>
  </si>
  <si>
    <t>2.236</t>
  </si>
  <si>
    <t>6.048</t>
  </si>
  <si>
    <t>327.105</t>
  </si>
  <si>
    <t>157.105</t>
  </si>
  <si>
    <t>12.532</t>
  </si>
  <si>
    <t>9.262</t>
  </si>
  <si>
    <t>3.791</t>
  </si>
  <si>
    <t>14.875</t>
  </si>
  <si>
    <t>3.326</t>
  </si>
  <si>
    <t>494</t>
  </si>
  <si>
    <t>201.385</t>
  </si>
  <si>
    <t>7.285.540</t>
  </si>
  <si>
    <t>588.309</t>
  </si>
  <si>
    <t>722.699</t>
  </si>
  <si>
    <t>418.620</t>
  </si>
  <si>
    <t>509.920</t>
  </si>
  <si>
    <t>120.562</t>
  </si>
  <si>
    <t>143.600</t>
  </si>
  <si>
    <t>9.789.249</t>
  </si>
  <si>
    <t>250.687</t>
  </si>
  <si>
    <t>19.594</t>
  </si>
  <si>
    <t>20.934</t>
  </si>
  <si>
    <t>2.509</t>
  </si>
  <si>
    <t>19.114</t>
  </si>
  <si>
    <t>2.371</t>
  </si>
  <si>
    <t>2.292</t>
  </si>
  <si>
    <t>317.502</t>
  </si>
  <si>
    <t>399.120</t>
  </si>
  <si>
    <t>31.728</t>
  </si>
  <si>
    <t>28.550</t>
  </si>
  <si>
    <t>9.597</t>
  </si>
  <si>
    <t>28.371</t>
  </si>
  <si>
    <t>6.178</t>
  </si>
  <si>
    <t>1.251</t>
  </si>
  <si>
    <t>504.794</t>
  </si>
  <si>
    <t>GARAY</t>
  </si>
  <si>
    <t>89.450</t>
  </si>
  <si>
    <t>12.456</t>
  </si>
  <si>
    <t>11.500</t>
  </si>
  <si>
    <t>2.494</t>
  </si>
  <si>
    <t>7.871</t>
  </si>
  <si>
    <t>2.055</t>
  </si>
  <si>
    <t>2.359</t>
  </si>
  <si>
    <t>128.184</t>
  </si>
  <si>
    <t>472.233</t>
  </si>
  <si>
    <t>36.914</t>
  </si>
  <si>
    <t>26.228</t>
  </si>
  <si>
    <t>11.165</t>
  </si>
  <si>
    <t>34.124</t>
  </si>
  <si>
    <t>6.905</t>
  </si>
  <si>
    <t>1.457</t>
  </si>
  <si>
    <t>589.025</t>
  </si>
  <si>
    <t>GAUTEGIZ DE ARTEAGA</t>
  </si>
  <si>
    <t>248.729</t>
  </si>
  <si>
    <t>20.393</t>
  </si>
  <si>
    <t>35.436</t>
  </si>
  <si>
    <t>13.375</t>
  </si>
  <si>
    <t>27.866</t>
  </si>
  <si>
    <t>2.070</t>
  </si>
  <si>
    <t>2.815</t>
  </si>
  <si>
    <t>350.683</t>
  </si>
  <si>
    <t>4.247.432</t>
  </si>
  <si>
    <t>556.152</t>
  </si>
  <si>
    <t>519.229</t>
  </si>
  <si>
    <t>128.417</t>
  </si>
  <si>
    <t>343.272</t>
  </si>
  <si>
    <t>64.640</t>
  </si>
  <si>
    <t>169.580</t>
  </si>
  <si>
    <t>6.028.722</t>
  </si>
  <si>
    <t>17.648.160</t>
  </si>
  <si>
    <t>2.439.744</t>
  </si>
  <si>
    <t>2.125.138</t>
  </si>
  <si>
    <t>475.920</t>
  </si>
  <si>
    <t>1.627.660</t>
  </si>
  <si>
    <t>332.002</t>
  </si>
  <si>
    <t>638.700</t>
  </si>
  <si>
    <t>25.287.324</t>
  </si>
  <si>
    <t>38.206</t>
  </si>
  <si>
    <t>7.255</t>
  </si>
  <si>
    <t>8.652</t>
  </si>
  <si>
    <t>2.069</t>
  </si>
  <si>
    <t>5.919</t>
  </si>
  <si>
    <t>1.941</t>
  </si>
  <si>
    <t>8.816</t>
  </si>
  <si>
    <t>72.858</t>
  </si>
  <si>
    <t>504.381</t>
  </si>
  <si>
    <t>39.424</t>
  </si>
  <si>
    <t>40.877</t>
  </si>
  <si>
    <t>5.048</t>
  </si>
  <si>
    <t>36.257</t>
  </si>
  <si>
    <t>6.052</t>
  </si>
  <si>
    <t>4.611</t>
  </si>
  <si>
    <t>636.650</t>
  </si>
  <si>
    <t>2.120.940</t>
  </si>
  <si>
    <t>184.035</t>
  </si>
  <si>
    <t>206.677</t>
  </si>
  <si>
    <t>111.800</t>
  </si>
  <si>
    <t>156.156</t>
  </si>
  <si>
    <t>35.804</t>
  </si>
  <si>
    <t>80.500</t>
  </si>
  <si>
    <t>2.895.912</t>
  </si>
  <si>
    <t>GÜEÑES</t>
  </si>
  <si>
    <t>2.025.939</t>
  </si>
  <si>
    <t>158.353</t>
  </si>
  <si>
    <t>137.606</t>
  </si>
  <si>
    <t>20.276</t>
  </si>
  <si>
    <t>92.559</t>
  </si>
  <si>
    <t>17.915</t>
  </si>
  <si>
    <t>18.523</t>
  </si>
  <si>
    <t>2.471.172</t>
  </si>
  <si>
    <t>194.451</t>
  </si>
  <si>
    <t>15.943</t>
  </si>
  <si>
    <t>48.182</t>
  </si>
  <si>
    <t>10.456</t>
  </si>
  <si>
    <t>24.170</t>
  </si>
  <si>
    <t>2.238</t>
  </si>
  <si>
    <t>2.200</t>
  </si>
  <si>
    <t>297.639</t>
  </si>
  <si>
    <t>1.262.722</t>
  </si>
  <si>
    <t>161.106</t>
  </si>
  <si>
    <t>107.384</t>
  </si>
  <si>
    <t>42.685</t>
  </si>
  <si>
    <t>79.054</t>
  </si>
  <si>
    <t>15.208</t>
  </si>
  <si>
    <t>38.650</t>
  </si>
  <si>
    <t>1.706.810</t>
  </si>
  <si>
    <t>183.816</t>
  </si>
  <si>
    <t>28.308</t>
  </si>
  <si>
    <t>26.622</t>
  </si>
  <si>
    <t>19.337</t>
  </si>
  <si>
    <t>2.313</t>
  </si>
  <si>
    <t>261.315</t>
  </si>
  <si>
    <t>1.001.089</t>
  </si>
  <si>
    <t>139.408</t>
  </si>
  <si>
    <t>79.511</t>
  </si>
  <si>
    <t>27.908</t>
  </si>
  <si>
    <t>106.974</t>
  </si>
  <si>
    <t>10.747</t>
  </si>
  <si>
    <t>26.404</t>
  </si>
  <si>
    <t>1.392.040</t>
  </si>
  <si>
    <t>60.794</t>
  </si>
  <si>
    <t>8.466</t>
  </si>
  <si>
    <t>9.005</t>
  </si>
  <si>
    <t>1.695</t>
  </si>
  <si>
    <t>7.267</t>
  </si>
  <si>
    <t>3.746</t>
  </si>
  <si>
    <t>1.603</t>
  </si>
  <si>
    <t>92.576</t>
  </si>
  <si>
    <t>KARRANTZA HARANA</t>
  </si>
  <si>
    <t>815.486</t>
  </si>
  <si>
    <t>63.741</t>
  </si>
  <si>
    <t>54.687</t>
  </si>
  <si>
    <t>8.162</t>
  </si>
  <si>
    <t>41.544</t>
  </si>
  <si>
    <t>5.438</t>
  </si>
  <si>
    <t>7.456</t>
  </si>
  <si>
    <t>996.513</t>
  </si>
  <si>
    <t>123.105</t>
  </si>
  <si>
    <t>10.093</t>
  </si>
  <si>
    <t>21.887</t>
  </si>
  <si>
    <t>6.620</t>
  </si>
  <si>
    <t>15.694</t>
  </si>
  <si>
    <t>1.772</t>
  </si>
  <si>
    <t>1.393</t>
  </si>
  <si>
    <t>180.565</t>
  </si>
  <si>
    <t>73.944</t>
  </si>
  <si>
    <t>5.780</t>
  </si>
  <si>
    <t>6.006</t>
  </si>
  <si>
    <t>740</t>
  </si>
  <si>
    <t>3.352</t>
  </si>
  <si>
    <t>1.290</t>
  </si>
  <si>
    <t>676</t>
  </si>
  <si>
    <t>91.788</t>
  </si>
  <si>
    <t>579.022</t>
  </si>
  <si>
    <t>85.038</t>
  </si>
  <si>
    <t>73.222</t>
  </si>
  <si>
    <t>22.580</t>
  </si>
  <si>
    <t>61.773</t>
  </si>
  <si>
    <t>9.564</t>
  </si>
  <si>
    <t>14.981</t>
  </si>
  <si>
    <t>846.180</t>
  </si>
  <si>
    <t>342.130</t>
  </si>
  <si>
    <t>27.861</t>
  </si>
  <si>
    <t>22.732</t>
  </si>
  <si>
    <t>8.427</t>
  </si>
  <si>
    <t>21.412</t>
  </si>
  <si>
    <t>5.693</t>
  </si>
  <si>
    <t>1.138</t>
  </si>
  <si>
    <t>429.393</t>
  </si>
  <si>
    <t>7.918.020</t>
  </si>
  <si>
    <t>940.420</t>
  </si>
  <si>
    <t>757.899</t>
  </si>
  <si>
    <t>224.980</t>
  </si>
  <si>
    <t>578.288</t>
  </si>
  <si>
    <t>114.731</t>
  </si>
  <si>
    <t>218.670</t>
  </si>
  <si>
    <t>10.753.008</t>
  </si>
  <si>
    <t>1.725.922</t>
  </si>
  <si>
    <t>351.669</t>
  </si>
  <si>
    <t>304.380</t>
  </si>
  <si>
    <t>83.410</t>
  </si>
  <si>
    <t>241.693</t>
  </si>
  <si>
    <t>45.450</t>
  </si>
  <si>
    <t>236.102</t>
  </si>
  <si>
    <t>2.988.626</t>
  </si>
  <si>
    <t>1.042.569</t>
  </si>
  <si>
    <t>133.018</t>
  </si>
  <si>
    <t>74.391</t>
  </si>
  <si>
    <t>35.243</t>
  </si>
  <si>
    <t>70.083</t>
  </si>
  <si>
    <t>9.346</t>
  </si>
  <si>
    <t>31.810</t>
  </si>
  <si>
    <t>1.396.460</t>
  </si>
  <si>
    <t>349.460</t>
  </si>
  <si>
    <t>40.188</t>
  </si>
  <si>
    <t>55.361</t>
  </si>
  <si>
    <t>12.140</t>
  </si>
  <si>
    <t>33.137</t>
  </si>
  <si>
    <t>10.744</t>
  </si>
  <si>
    <t>9.620</t>
  </si>
  <si>
    <t>510.650</t>
  </si>
  <si>
    <t>638.193</t>
  </si>
  <si>
    <t>82.629</t>
  </si>
  <si>
    <t>65.767</t>
  </si>
  <si>
    <t>26.885</t>
  </si>
  <si>
    <t>49.559</t>
  </si>
  <si>
    <t>13.017</t>
  </si>
  <si>
    <t>17.880</t>
  </si>
  <si>
    <t>893.930</t>
  </si>
  <si>
    <t>1.435.299</t>
  </si>
  <si>
    <t>147.912</t>
  </si>
  <si>
    <t>72.422</t>
  </si>
  <si>
    <t>25.227</t>
  </si>
  <si>
    <t>56.220</t>
  </si>
  <si>
    <t>15.513</t>
  </si>
  <si>
    <t>20.089</t>
  </si>
  <si>
    <t>1.772.682</t>
  </si>
  <si>
    <t>583.505</t>
  </si>
  <si>
    <t>115.966</t>
  </si>
  <si>
    <t>30.746</t>
  </si>
  <si>
    <t>1.159</t>
  </si>
  <si>
    <t>22.648</t>
  </si>
  <si>
    <t>3.180</t>
  </si>
  <si>
    <t>60.658</t>
  </si>
  <si>
    <t>817.862</t>
  </si>
  <si>
    <t>142.745</t>
  </si>
  <si>
    <t>19.878</t>
  </si>
  <si>
    <t>17.396</t>
  </si>
  <si>
    <t>3.979</t>
  </si>
  <si>
    <t>10.449</t>
  </si>
  <si>
    <t>2.816</t>
  </si>
  <si>
    <t>3.765</t>
  </si>
  <si>
    <t>201.029</t>
  </si>
  <si>
    <t>986.702</t>
  </si>
  <si>
    <t>237.302</t>
  </si>
  <si>
    <t>159.617</t>
  </si>
  <si>
    <t>27.520</t>
  </si>
  <si>
    <t>108.284</t>
  </si>
  <si>
    <t>27.703</t>
  </si>
  <si>
    <t>169.170</t>
  </si>
  <si>
    <t>1.716.296</t>
  </si>
  <si>
    <t>327.073</t>
  </si>
  <si>
    <t>24.313</t>
  </si>
  <si>
    <t>28.384</t>
  </si>
  <si>
    <t>7.354</t>
  </si>
  <si>
    <t>25.550</t>
  </si>
  <si>
    <t>5.887</t>
  </si>
  <si>
    <t>860</t>
  </si>
  <si>
    <t>419.421</t>
  </si>
  <si>
    <t>107.717</t>
  </si>
  <si>
    <t>8.832</t>
  </si>
  <si>
    <t>13.876</t>
  </si>
  <si>
    <t>6.482</t>
  </si>
  <si>
    <t>14.032</t>
  </si>
  <si>
    <t>1.382</t>
  </si>
  <si>
    <t>1.219</t>
  </si>
  <si>
    <t>153.541</t>
  </si>
  <si>
    <t>82.425</t>
  </si>
  <si>
    <t>19.220</t>
  </si>
  <si>
    <t>36.479</t>
  </si>
  <si>
    <t>4.463</t>
  </si>
  <si>
    <t>14.556</t>
  </si>
  <si>
    <t>1.919</t>
  </si>
  <si>
    <t>14.759</t>
  </si>
  <si>
    <t>173.821</t>
  </si>
  <si>
    <t>209.971</t>
  </si>
  <si>
    <t>17.354</t>
  </si>
  <si>
    <t>10.111</t>
  </si>
  <si>
    <t>5.249</t>
  </si>
  <si>
    <t>12.278</t>
  </si>
  <si>
    <t>3.912</t>
  </si>
  <si>
    <t>259.558</t>
  </si>
  <si>
    <t>147.560</t>
  </si>
  <si>
    <t>6.907</t>
  </si>
  <si>
    <t>19.757</t>
  </si>
  <si>
    <t>5.990</t>
  </si>
  <si>
    <t>9.520</t>
  </si>
  <si>
    <t>830</t>
  </si>
  <si>
    <t>190.565</t>
  </si>
  <si>
    <t>796.149</t>
  </si>
  <si>
    <t>46.956</t>
  </si>
  <si>
    <t>93.402</t>
  </si>
  <si>
    <t>3.936</t>
  </si>
  <si>
    <t>49.742</t>
  </si>
  <si>
    <t>9.711</t>
  </si>
  <si>
    <t>10.581</t>
  </si>
  <si>
    <t>1.010.477</t>
  </si>
  <si>
    <t>4.814.600</t>
  </si>
  <si>
    <t>581.196</t>
  </si>
  <si>
    <t>392.938</t>
  </si>
  <si>
    <t>129.680</t>
  </si>
  <si>
    <t>354.318</t>
  </si>
  <si>
    <t>89.835</t>
  </si>
  <si>
    <t>45.620</t>
  </si>
  <si>
    <t>6.408.187</t>
  </si>
  <si>
    <t>MUNITIBAR-ARBATZEGI</t>
  </si>
  <si>
    <t>91.152</t>
  </si>
  <si>
    <t>17.310</t>
  </si>
  <si>
    <t>21.711</t>
  </si>
  <si>
    <t>4.935</t>
  </si>
  <si>
    <t>19.370</t>
  </si>
  <si>
    <t>2.235</t>
  </si>
  <si>
    <t>21.032</t>
  </si>
  <si>
    <t>177.746</t>
  </si>
  <si>
    <t>142.730</t>
  </si>
  <si>
    <t>2.080</t>
  </si>
  <si>
    <t>23.398</t>
  </si>
  <si>
    <t>3.171</t>
  </si>
  <si>
    <t>11.281</t>
  </si>
  <si>
    <t>1.075</t>
  </si>
  <si>
    <t>270</t>
  </si>
  <si>
    <t>184.005</t>
  </si>
  <si>
    <t>2.837.940</t>
  </si>
  <si>
    <t>93.100</t>
  </si>
  <si>
    <t>122.228</t>
  </si>
  <si>
    <t>107.280</t>
  </si>
  <si>
    <t>93.460</t>
  </si>
  <si>
    <t>23.289</t>
  </si>
  <si>
    <t>3.277.297</t>
  </si>
  <si>
    <t>424.434</t>
  </si>
  <si>
    <t>34.799</t>
  </si>
  <si>
    <t>33.498</t>
  </si>
  <si>
    <t>27.052</t>
  </si>
  <si>
    <t>41.365</t>
  </si>
  <si>
    <t>3.086</t>
  </si>
  <si>
    <t>4.803</t>
  </si>
  <si>
    <t>569.036</t>
  </si>
  <si>
    <t>60.380</t>
  </si>
  <si>
    <t>5.978</t>
  </si>
  <si>
    <t>11.983</t>
  </si>
  <si>
    <t>8.892</t>
  </si>
  <si>
    <t>955</t>
  </si>
  <si>
    <t>88.398</t>
  </si>
  <si>
    <t>1.488.668</t>
  </si>
  <si>
    <t>306.198</t>
  </si>
  <si>
    <t>263.325</t>
  </si>
  <si>
    <t>88.880</t>
  </si>
  <si>
    <t>169.332</t>
  </si>
  <si>
    <t>45.074</t>
  </si>
  <si>
    <t>340.019</t>
  </si>
  <si>
    <t>2.701.496</t>
  </si>
  <si>
    <t>ORDUÑA</t>
  </si>
  <si>
    <t>1.018.084</t>
  </si>
  <si>
    <t>101.139</t>
  </si>
  <si>
    <t>109.920</t>
  </si>
  <si>
    <t>43.180</t>
  </si>
  <si>
    <t>71.604</t>
  </si>
  <si>
    <t>13.118</t>
  </si>
  <si>
    <t>38.835</t>
  </si>
  <si>
    <t>1.395.880</t>
  </si>
  <si>
    <t>646.565</t>
  </si>
  <si>
    <t>64.232</t>
  </si>
  <si>
    <t>77.516</t>
  </si>
  <si>
    <t>19.595</t>
  </si>
  <si>
    <t>59.161</t>
  </si>
  <si>
    <t>9.166</t>
  </si>
  <si>
    <t>22.939</t>
  </si>
  <si>
    <t>899.175</t>
  </si>
  <si>
    <t>2.266.840</t>
  </si>
  <si>
    <t>97.243</t>
  </si>
  <si>
    <t>132.557</t>
  </si>
  <si>
    <t>133.960</t>
  </si>
  <si>
    <t>123.996</t>
  </si>
  <si>
    <t>37.451</t>
  </si>
  <si>
    <t>67.014</t>
  </si>
  <si>
    <t>2.859.062</t>
  </si>
  <si>
    <t>362.101</t>
  </si>
  <si>
    <t>43.646</t>
  </si>
  <si>
    <t>44.751</t>
  </si>
  <si>
    <t>17.351</t>
  </si>
  <si>
    <t>34.733</t>
  </si>
  <si>
    <t>5.055</t>
  </si>
  <si>
    <t>507.637</t>
  </si>
  <si>
    <t xml:space="preserve">PLENTZIA </t>
  </si>
  <si>
    <t>1.466.140</t>
  </si>
  <si>
    <t>141.289</t>
  </si>
  <si>
    <t>100.981</t>
  </si>
  <si>
    <t>13.560</t>
  </si>
  <si>
    <t>83.698</t>
  </si>
  <si>
    <t>24.801</t>
  </si>
  <si>
    <t>19.880</t>
  </si>
  <si>
    <t>1.850.349</t>
  </si>
  <si>
    <t>10.237.360</t>
  </si>
  <si>
    <t>1.115.059</t>
  </si>
  <si>
    <t>1.041.187</t>
  </si>
  <si>
    <t>420.540</t>
  </si>
  <si>
    <t>822.740</t>
  </si>
  <si>
    <t>190.772</t>
  </si>
  <si>
    <t>288.094</t>
  </si>
  <si>
    <t>14.115.752</t>
  </si>
  <si>
    <t>11.222.100</t>
  </si>
  <si>
    <t>793.770</t>
  </si>
  <si>
    <t>973.894</t>
  </si>
  <si>
    <t>418.094</t>
  </si>
  <si>
    <t>578.123</t>
  </si>
  <si>
    <t>145.731</t>
  </si>
  <si>
    <t>278.955</t>
  </si>
  <si>
    <t>14.410.666</t>
  </si>
  <si>
    <t>6.595.980</t>
  </si>
  <si>
    <t>654.735</t>
  </si>
  <si>
    <t>521.847</t>
  </si>
  <si>
    <t>389.940</t>
  </si>
  <si>
    <t>344.940</t>
  </si>
  <si>
    <t>85.685</t>
  </si>
  <si>
    <t>270.534</t>
  </si>
  <si>
    <t>8.863.661</t>
  </si>
  <si>
    <t>1.498.694</t>
  </si>
  <si>
    <t>185.855</t>
  </si>
  <si>
    <t>94.104</t>
  </si>
  <si>
    <t>49.674</t>
  </si>
  <si>
    <t>79.499</t>
  </si>
  <si>
    <t>23.031</t>
  </si>
  <si>
    <t>31.056</t>
  </si>
  <si>
    <t>1.961.914</t>
  </si>
  <si>
    <t>SOPELANA</t>
  </si>
  <si>
    <t>3.339.580</t>
  </si>
  <si>
    <t>441.807</t>
  </si>
  <si>
    <t>357.601</t>
  </si>
  <si>
    <t>98.060</t>
  </si>
  <si>
    <t>304.905</t>
  </si>
  <si>
    <t>77.370</t>
  </si>
  <si>
    <t>298.640</t>
  </si>
  <si>
    <t>4.917.963</t>
  </si>
  <si>
    <t>820.896</t>
  </si>
  <si>
    <t>64.164</t>
  </si>
  <si>
    <t>49.578</t>
  </si>
  <si>
    <t>8.216</t>
  </si>
  <si>
    <t>40.356</t>
  </si>
  <si>
    <t>8.279</t>
  </si>
  <si>
    <t>7.505</t>
  </si>
  <si>
    <t>998.994</t>
  </si>
  <si>
    <t>140.491</t>
  </si>
  <si>
    <t>14.398</t>
  </si>
  <si>
    <t>29.280</t>
  </si>
  <si>
    <t>695</t>
  </si>
  <si>
    <t>12.667</t>
  </si>
  <si>
    <t>3.234</t>
  </si>
  <si>
    <t>241</t>
  </si>
  <si>
    <t>201.005</t>
  </si>
  <si>
    <t>156.605</t>
  </si>
  <si>
    <t>12.241</t>
  </si>
  <si>
    <t>9.679</t>
  </si>
  <si>
    <t>1.567</t>
  </si>
  <si>
    <t>11.291</t>
  </si>
  <si>
    <t>2.173</t>
  </si>
  <si>
    <t>1.432</t>
  </si>
  <si>
    <t>194.988</t>
  </si>
  <si>
    <t>50.850</t>
  </si>
  <si>
    <t>6.488</t>
  </si>
  <si>
    <t>10.102</t>
  </si>
  <si>
    <t>1.719</t>
  </si>
  <si>
    <t>4.710</t>
  </si>
  <si>
    <t>2.331</t>
  </si>
  <si>
    <t>1.533</t>
  </si>
  <si>
    <t>77.733</t>
  </si>
  <si>
    <t>1.014.430</t>
  </si>
  <si>
    <t>100.776</t>
  </si>
  <si>
    <t>110.082</t>
  </si>
  <si>
    <t>43.025</t>
  </si>
  <si>
    <t>72.810</t>
  </si>
  <si>
    <t>18.326</t>
  </si>
  <si>
    <t>38.886</t>
  </si>
  <si>
    <t>1.398.336</t>
  </si>
  <si>
    <t>1.762.420</t>
  </si>
  <si>
    <t>139.864</t>
  </si>
  <si>
    <t>130.312</t>
  </si>
  <si>
    <t>18.220</t>
  </si>
  <si>
    <t>122.577</t>
  </si>
  <si>
    <t>34.368</t>
  </si>
  <si>
    <t>63.340</t>
  </si>
  <si>
    <t>2.271.102</t>
  </si>
  <si>
    <t>VALLE DE TRÁPAGA</t>
  </si>
  <si>
    <t>3.396.680</t>
  </si>
  <si>
    <t>227.980</t>
  </si>
  <si>
    <t>267.353</t>
  </si>
  <si>
    <t>138.300</t>
  </si>
  <si>
    <t>188.198</t>
  </si>
  <si>
    <t>38.880</t>
  </si>
  <si>
    <t>78.954</t>
  </si>
  <si>
    <t>4.336.345</t>
  </si>
  <si>
    <t>804.781</t>
  </si>
  <si>
    <t>112.071</t>
  </si>
  <si>
    <t>75.338</t>
  </si>
  <si>
    <t>22.436</t>
  </si>
  <si>
    <t>68.721</t>
  </si>
  <si>
    <t>9.115</t>
  </si>
  <si>
    <t>21.226</t>
  </si>
  <si>
    <t>1.113.688</t>
  </si>
  <si>
    <t>2.500.562</t>
  </si>
  <si>
    <t>195.451</t>
  </si>
  <si>
    <t>159.687</t>
  </si>
  <si>
    <t>25.027</t>
  </si>
  <si>
    <t>125.068</t>
  </si>
  <si>
    <t>26.808</t>
  </si>
  <si>
    <t>22.862</t>
  </si>
  <si>
    <t>3.055.466</t>
  </si>
  <si>
    <t>1.988.961</t>
  </si>
  <si>
    <t>385.561</t>
  </si>
  <si>
    <t>95.038</t>
  </si>
  <si>
    <t>36.176</t>
  </si>
  <si>
    <t>136.284</t>
  </si>
  <si>
    <t>16.682</t>
  </si>
  <si>
    <t>139.279</t>
  </si>
  <si>
    <t>2.797.981</t>
  </si>
  <si>
    <t>392.227</t>
  </si>
  <si>
    <t>38.965</t>
  </si>
  <si>
    <t>25.183</t>
  </si>
  <si>
    <t>16.636</t>
  </si>
  <si>
    <t>21.660</t>
  </si>
  <si>
    <t>7.234</t>
  </si>
  <si>
    <t>15.152</t>
  </si>
  <si>
    <t>517.057</t>
  </si>
  <si>
    <t>49.141</t>
  </si>
  <si>
    <t>23.290</t>
  </si>
  <si>
    <t>4.198</t>
  </si>
  <si>
    <t>11.266</t>
  </si>
  <si>
    <t>513.580</t>
  </si>
  <si>
    <t>263.352</t>
  </si>
  <si>
    <t>26.162</t>
  </si>
  <si>
    <t>24.536</t>
  </si>
  <si>
    <t>11.170</t>
  </si>
  <si>
    <t>16.771</t>
  </si>
  <si>
    <t>5.720</t>
  </si>
  <si>
    <t>9.646</t>
  </si>
  <si>
    <t>357.358</t>
  </si>
  <si>
    <t>758.100</t>
  </si>
  <si>
    <t>60.536</t>
  </si>
  <si>
    <t>78.355</t>
  </si>
  <si>
    <t>6.760</t>
  </si>
  <si>
    <t>45.737</t>
  </si>
  <si>
    <t>5.952</t>
  </si>
  <si>
    <t>8.140</t>
  </si>
  <si>
    <t>963.580</t>
  </si>
  <si>
    <t>68.454</t>
  </si>
  <si>
    <t>17.171</t>
  </si>
  <si>
    <t>20.596</t>
  </si>
  <si>
    <t>2.640</t>
  </si>
  <si>
    <t>14.440</t>
  </si>
  <si>
    <t>1.881</t>
  </si>
  <si>
    <t>3.078</t>
  </si>
  <si>
    <t>128.259</t>
  </si>
  <si>
    <t>2.074.516</t>
  </si>
  <si>
    <t>286.168</t>
  </si>
  <si>
    <t>208.193</t>
  </si>
  <si>
    <t>68.130</t>
  </si>
  <si>
    <t>165.265</t>
  </si>
  <si>
    <t>23.252</t>
  </si>
  <si>
    <t>41.342</t>
  </si>
  <si>
    <t>2.866.867</t>
  </si>
  <si>
    <t>2.695.480</t>
  </si>
  <si>
    <t>197.650</t>
  </si>
  <si>
    <t>198.309</t>
  </si>
  <si>
    <t>189.420</t>
  </si>
  <si>
    <t>143.489</t>
  </si>
  <si>
    <t>33.140</t>
  </si>
  <si>
    <t>45.380</t>
  </si>
  <si>
    <t>3.502.869</t>
  </si>
  <si>
    <t>153.880</t>
  </si>
  <si>
    <t>7.767</t>
  </si>
  <si>
    <t>9.077</t>
  </si>
  <si>
    <t>4.350</t>
  </si>
  <si>
    <t>16.130</t>
  </si>
  <si>
    <t>191.204</t>
  </si>
  <si>
    <t>902.020</t>
  </si>
  <si>
    <t>86.999</t>
  </si>
  <si>
    <t>57.596</t>
  </si>
  <si>
    <t>43.760</t>
  </si>
  <si>
    <t>63.360</t>
  </si>
  <si>
    <t>8.520</t>
  </si>
  <si>
    <t>1.162.255</t>
  </si>
  <si>
    <t>229.760</t>
  </si>
  <si>
    <t>35.948</t>
  </si>
  <si>
    <t>53.089</t>
  </si>
  <si>
    <t>23.470</t>
  </si>
  <si>
    <t>26.370</t>
  </si>
  <si>
    <t>1.780</t>
  </si>
  <si>
    <t>370.417</t>
  </si>
  <si>
    <t>5.246.610</t>
  </si>
  <si>
    <t>512.924</t>
  </si>
  <si>
    <t>499.162</t>
  </si>
  <si>
    <t>197.370</t>
  </si>
  <si>
    <t>434.005</t>
  </si>
  <si>
    <t>69.005</t>
  </si>
  <si>
    <t>98.260</t>
  </si>
  <si>
    <t>7.057.336</t>
  </si>
  <si>
    <t>76.153</t>
  </si>
  <si>
    <t>12.394</t>
  </si>
  <si>
    <t>18.937</t>
  </si>
  <si>
    <t>2.812</t>
  </si>
  <si>
    <t>18.369</t>
  </si>
  <si>
    <t>1.889</t>
  </si>
  <si>
    <t>18.416</t>
  </si>
  <si>
    <t>148.970</t>
  </si>
  <si>
    <t>34.914</t>
  </si>
  <si>
    <t>3.733</t>
  </si>
  <si>
    <t>3.699</t>
  </si>
  <si>
    <t>536</t>
  </si>
  <si>
    <t>47.409</t>
  </si>
  <si>
    <t>120.391</t>
  </si>
  <si>
    <t>16.204</t>
  </si>
  <si>
    <t>10.108</t>
  </si>
  <si>
    <t>4.452</t>
  </si>
  <si>
    <t>9.242</t>
  </si>
  <si>
    <t>3.418</t>
  </si>
  <si>
    <t>3.219</t>
  </si>
  <si>
    <t>167.034</t>
  </si>
  <si>
    <t>218.278</t>
  </si>
  <si>
    <t>16.170</t>
  </si>
  <si>
    <t>19.180</t>
  </si>
  <si>
    <t>2.874</t>
  </si>
  <si>
    <t>13.473</t>
  </si>
  <si>
    <t>2.847</t>
  </si>
  <si>
    <t>1.700</t>
  </si>
  <si>
    <t>274.522</t>
  </si>
  <si>
    <t>374.982</t>
  </si>
  <si>
    <t>50.471</t>
  </si>
  <si>
    <t>44.814</t>
  </si>
  <si>
    <t>13.867</t>
  </si>
  <si>
    <t>28.196</t>
  </si>
  <si>
    <t>4.750</t>
  </si>
  <si>
    <t>10.027</t>
  </si>
  <si>
    <t>527.108</t>
  </si>
  <si>
    <t>262.048</t>
  </si>
  <si>
    <t>23.816</t>
  </si>
  <si>
    <t>29.501</t>
  </si>
  <si>
    <t>4.850</t>
  </si>
  <si>
    <t>23.796</t>
  </si>
  <si>
    <t>4.446</t>
  </si>
  <si>
    <t>6.637</t>
  </si>
  <si>
    <t>355.093</t>
  </si>
  <si>
    <t>130.800</t>
  </si>
  <si>
    <t>8.440</t>
  </si>
  <si>
    <t>16.408</t>
  </si>
  <si>
    <t>6.545</t>
  </si>
  <si>
    <t>18.461</t>
  </si>
  <si>
    <t>2.785</t>
  </si>
  <si>
    <t>184.359</t>
  </si>
  <si>
    <t>164.342</t>
  </si>
  <si>
    <t>12.405</t>
  </si>
  <si>
    <t>6.538</t>
  </si>
  <si>
    <t>4.543</t>
  </si>
  <si>
    <t>15.459</t>
  </si>
  <si>
    <t>2.283</t>
  </si>
  <si>
    <t>636</t>
  </si>
  <si>
    <t>206.207</t>
  </si>
  <si>
    <t>2.727.286</t>
  </si>
  <si>
    <t>282.433</t>
  </si>
  <si>
    <t>234.751</t>
  </si>
  <si>
    <t>145.560</t>
  </si>
  <si>
    <t>176.973</t>
  </si>
  <si>
    <t>49.652</t>
  </si>
  <si>
    <t>122.873</t>
  </si>
  <si>
    <t>3.739.528</t>
  </si>
  <si>
    <t>223.969</t>
  </si>
  <si>
    <t>30.145</t>
  </si>
  <si>
    <t>24.953</t>
  </si>
  <si>
    <t>8.283</t>
  </si>
  <si>
    <t>17.693</t>
  </si>
  <si>
    <t>4.165</t>
  </si>
  <si>
    <t>5.989</t>
  </si>
  <si>
    <t>315.197</t>
  </si>
  <si>
    <t>369.257</t>
  </si>
  <si>
    <t>50.937</t>
  </si>
  <si>
    <t>64.837</t>
  </si>
  <si>
    <t>12.127</t>
  </si>
  <si>
    <t>29.656</t>
  </si>
  <si>
    <t>5.037</t>
  </si>
  <si>
    <t>7.359</t>
  </si>
  <si>
    <t>539.210</t>
  </si>
  <si>
    <t>125.327</t>
  </si>
  <si>
    <t>20.397</t>
  </si>
  <si>
    <t>21.440</t>
  </si>
  <si>
    <t>4.627</t>
  </si>
  <si>
    <t>17.925</t>
  </si>
  <si>
    <t>2.556</t>
  </si>
  <si>
    <t>30.308</t>
  </si>
  <si>
    <t>222.582</t>
  </si>
  <si>
    <t>1.213.720</t>
  </si>
  <si>
    <t>162.904</t>
  </si>
  <si>
    <t>149.447</t>
  </si>
  <si>
    <t>26.120</t>
  </si>
  <si>
    <t>101.111</t>
  </si>
  <si>
    <t>19.545</t>
  </si>
  <si>
    <t>1.672.847</t>
  </si>
  <si>
    <t>2.314.957</t>
  </si>
  <si>
    <t>171.494</t>
  </si>
  <si>
    <t>137.864</t>
  </si>
  <si>
    <t>92.000</t>
  </si>
  <si>
    <t>86.001</t>
  </si>
  <si>
    <t>20.400</t>
  </si>
  <si>
    <t>18.035</t>
  </si>
  <si>
    <t>2.840.751</t>
  </si>
  <si>
    <t>26.442.040</t>
  </si>
  <si>
    <t>1.858.620</t>
  </si>
  <si>
    <t>2.094.172</t>
  </si>
  <si>
    <t>755.500</t>
  </si>
  <si>
    <t>1.235.778</t>
  </si>
  <si>
    <t>315.238</t>
  </si>
  <si>
    <t>484.640</t>
  </si>
  <si>
    <t>33.185.987</t>
  </si>
  <si>
    <t>492.420</t>
  </si>
  <si>
    <t>50.879</t>
  </si>
  <si>
    <t>81.972</t>
  </si>
  <si>
    <t>30.180</t>
  </si>
  <si>
    <t>51.093</t>
  </si>
  <si>
    <t>15.255</t>
  </si>
  <si>
    <t>58.220</t>
  </si>
  <si>
    <t>780.019</t>
  </si>
  <si>
    <t>10.872.180</t>
  </si>
  <si>
    <t>1.143.050</t>
  </si>
  <si>
    <t>835.784</t>
  </si>
  <si>
    <t>554.380</t>
  </si>
  <si>
    <t>596.477</t>
  </si>
  <si>
    <t>119.147</t>
  </si>
  <si>
    <t>471.040</t>
  </si>
  <si>
    <t>14.592.058</t>
  </si>
  <si>
    <t>330.849</t>
  </si>
  <si>
    <t>44.531</t>
  </si>
  <si>
    <t>20.409</t>
  </si>
  <si>
    <t>12.235</t>
  </si>
  <si>
    <t>20.237</t>
  </si>
  <si>
    <t>3.882</t>
  </si>
  <si>
    <t>8.847</t>
  </si>
  <si>
    <t>440.990</t>
  </si>
  <si>
    <t>2.126.880</t>
  </si>
  <si>
    <t>221.640</t>
  </si>
  <si>
    <t>188.461</t>
  </si>
  <si>
    <t>37.560</t>
  </si>
  <si>
    <t>139.221</t>
  </si>
  <si>
    <t>43.040</t>
  </si>
  <si>
    <t>54.840</t>
  </si>
  <si>
    <t>2.811.642</t>
  </si>
  <si>
    <t>4.621.173</t>
  </si>
  <si>
    <t>352.214</t>
  </si>
  <si>
    <t>512.801</t>
  </si>
  <si>
    <t>215.500</t>
  </si>
  <si>
    <t>322.515</t>
  </si>
  <si>
    <t>44.880</t>
  </si>
  <si>
    <t>163.660</t>
  </si>
  <si>
    <t>6.232.743</t>
  </si>
  <si>
    <t>329.998</t>
  </si>
  <si>
    <t>83.507</t>
  </si>
  <si>
    <t>42.453</t>
  </si>
  <si>
    <t>2.688</t>
  </si>
  <si>
    <t>34.739</t>
  </si>
  <si>
    <t>4.215</t>
  </si>
  <si>
    <t>49.729</t>
  </si>
  <si>
    <t>547.328</t>
  </si>
  <si>
    <t>1.221.250</t>
  </si>
  <si>
    <t>125.373</t>
  </si>
  <si>
    <t>110.668</t>
  </si>
  <si>
    <t>44.020</t>
  </si>
  <si>
    <t>108.993</t>
  </si>
  <si>
    <t>9.435</t>
  </si>
  <si>
    <t>1.619.739</t>
  </si>
  <si>
    <t>85.545.940</t>
  </si>
  <si>
    <t>8.244.029</t>
  </si>
  <si>
    <t>3.491.520</t>
  </si>
  <si>
    <t>6.376.700</t>
  </si>
  <si>
    <t>1.329.553</t>
  </si>
  <si>
    <t>3.408.420</t>
  </si>
  <si>
    <t>118.440.782</t>
  </si>
  <si>
    <t>571.551</t>
  </si>
  <si>
    <t>32.148</t>
  </si>
  <si>
    <t>40.152</t>
  </si>
  <si>
    <t>25.560</t>
  </si>
  <si>
    <t>39.039</t>
  </si>
  <si>
    <t>8.880</t>
  </si>
  <si>
    <t>11.590</t>
  </si>
  <si>
    <t>728.920</t>
  </si>
  <si>
    <t>2.079.656</t>
  </si>
  <si>
    <t>313.669</t>
  </si>
  <si>
    <t>210.169</t>
  </si>
  <si>
    <t>72.045</t>
  </si>
  <si>
    <t>143.130</t>
  </si>
  <si>
    <t>35.538</t>
  </si>
  <si>
    <t>26.217</t>
  </si>
  <si>
    <t>2.880.424</t>
  </si>
  <si>
    <t>436.529</t>
  </si>
  <si>
    <t>58.755</t>
  </si>
  <si>
    <t>45.164</t>
  </si>
  <si>
    <t>16.143</t>
  </si>
  <si>
    <t>32.037</t>
  </si>
  <si>
    <t>4.585</t>
  </si>
  <si>
    <t>11.673</t>
  </si>
  <si>
    <t>604.887</t>
  </si>
  <si>
    <t>6.309.380</t>
  </si>
  <si>
    <t>698.128</t>
  </si>
  <si>
    <t>823.995</t>
  </si>
  <si>
    <t>220.540</t>
  </si>
  <si>
    <t>550.864</t>
  </si>
  <si>
    <t>98.560</t>
  </si>
  <si>
    <t>354.200</t>
  </si>
  <si>
    <t>9.055.667</t>
  </si>
  <si>
    <t>105.669</t>
  </si>
  <si>
    <t>6.818</t>
  </si>
  <si>
    <t>9.699</t>
  </si>
  <si>
    <t>5.287</t>
  </si>
  <si>
    <t>15.448</t>
  </si>
  <si>
    <t>1.230</t>
  </si>
  <si>
    <t>743</t>
  </si>
  <si>
    <t>144.896</t>
  </si>
  <si>
    <t>1.967.130</t>
  </si>
  <si>
    <t>271.355</t>
  </si>
  <si>
    <t>217.970</t>
  </si>
  <si>
    <t>64.603</t>
  </si>
  <si>
    <t>173.348</t>
  </si>
  <si>
    <t>37.493</t>
  </si>
  <si>
    <t>39.202</t>
  </si>
  <si>
    <t>2.771.101</t>
  </si>
  <si>
    <t>7.851.740</t>
  </si>
  <si>
    <t>444.200</t>
  </si>
  <si>
    <t>503.116</t>
  </si>
  <si>
    <t>378.220</t>
  </si>
  <si>
    <t>358.695</t>
  </si>
  <si>
    <t>84.005</t>
  </si>
  <si>
    <t>64.360</t>
  </si>
  <si>
    <t>9.684.336</t>
  </si>
  <si>
    <t>80.842</t>
  </si>
  <si>
    <t>5.216</t>
  </si>
  <si>
    <t>18.541</t>
  </si>
  <si>
    <t>4.045</t>
  </si>
  <si>
    <t>8.130</t>
  </si>
  <si>
    <t>1.468</t>
  </si>
  <si>
    <t>118.242</t>
  </si>
  <si>
    <t>3.206.151</t>
  </si>
  <si>
    <t>538.186</t>
  </si>
  <si>
    <t>407.148</t>
  </si>
  <si>
    <t>44.108</t>
  </si>
  <si>
    <t>264.488</t>
  </si>
  <si>
    <t>49.086</t>
  </si>
  <si>
    <t>730.901</t>
  </si>
  <si>
    <t>5.240.068</t>
  </si>
  <si>
    <t>81.590</t>
  </si>
  <si>
    <t>9.798</t>
  </si>
  <si>
    <t>560</t>
  </si>
  <si>
    <t>10.448</t>
  </si>
  <si>
    <t>1.720</t>
  </si>
  <si>
    <t>111.929</t>
  </si>
  <si>
    <t>2.609.551</t>
  </si>
  <si>
    <t>278.322</t>
  </si>
  <si>
    <t>205.300</t>
  </si>
  <si>
    <t>117.750</t>
  </si>
  <si>
    <t>175.533</t>
  </si>
  <si>
    <t>38.793</t>
  </si>
  <si>
    <t>73.352</t>
  </si>
  <si>
    <t>3.498.600</t>
  </si>
  <si>
    <t>221.789</t>
  </si>
  <si>
    <t>36.247</t>
  </si>
  <si>
    <t>28.011</t>
  </si>
  <si>
    <t>1.734</t>
  </si>
  <si>
    <t>34.569</t>
  </si>
  <si>
    <t>2.615</t>
  </si>
  <si>
    <t>29.940</t>
  </si>
  <si>
    <t>354.905</t>
  </si>
  <si>
    <t>307.759</t>
  </si>
  <si>
    <t>10.717</t>
  </si>
  <si>
    <t>25.517</t>
  </si>
  <si>
    <t>13.480</t>
  </si>
  <si>
    <t>19.584</t>
  </si>
  <si>
    <t>3.860</t>
  </si>
  <si>
    <t>383.152</t>
  </si>
  <si>
    <t>153.054</t>
  </si>
  <si>
    <t>11.845</t>
  </si>
  <si>
    <t>9.039</t>
  </si>
  <si>
    <t>4.338</t>
  </si>
  <si>
    <t>13.783</t>
  </si>
  <si>
    <t>3.225</t>
  </si>
  <si>
    <t>607</t>
  </si>
  <si>
    <t>195.891</t>
  </si>
  <si>
    <t>7.480.260</t>
  </si>
  <si>
    <t>728.444</t>
  </si>
  <si>
    <t>771.600</t>
  </si>
  <si>
    <t>404.660</t>
  </si>
  <si>
    <t>501.415</t>
  </si>
  <si>
    <t>113.049</t>
  </si>
  <si>
    <t>166.040</t>
  </si>
  <si>
    <t>10.165.468</t>
  </si>
  <si>
    <t>253.748</t>
  </si>
  <si>
    <t>18.798</t>
  </si>
  <si>
    <t>18.411</t>
  </si>
  <si>
    <t>3.341</t>
  </si>
  <si>
    <t>18.731</t>
  </si>
  <si>
    <t>2.015</t>
  </si>
  <si>
    <t>1.977</t>
  </si>
  <si>
    <t>317.021</t>
  </si>
  <si>
    <t>386.115</t>
  </si>
  <si>
    <t>29.957</t>
  </si>
  <si>
    <t>16.316</t>
  </si>
  <si>
    <t>10.972</t>
  </si>
  <si>
    <t>25.903</t>
  </si>
  <si>
    <t>6.520</t>
  </si>
  <si>
    <t>1.536</t>
  </si>
  <si>
    <t>477.320</t>
  </si>
  <si>
    <t>89.892</t>
  </si>
  <si>
    <t>12.400</t>
  </si>
  <si>
    <t>9.146</t>
  </si>
  <si>
    <t>2.952</t>
  </si>
  <si>
    <t>8.486</t>
  </si>
  <si>
    <t>2.795</t>
  </si>
  <si>
    <t>1.791</t>
  </si>
  <si>
    <t>127.462</t>
  </si>
  <si>
    <t>469.149</t>
  </si>
  <si>
    <t>35.363</t>
  </si>
  <si>
    <t>25.514</t>
  </si>
  <si>
    <t>12.952</t>
  </si>
  <si>
    <t>34.809</t>
  </si>
  <si>
    <t>7.779</t>
  </si>
  <si>
    <t>1.813</t>
  </si>
  <si>
    <t>587.380</t>
  </si>
  <si>
    <t>262.205</t>
  </si>
  <si>
    <t>16.919</t>
  </si>
  <si>
    <t>42.795</t>
  </si>
  <si>
    <t>13.120</t>
  </si>
  <si>
    <t>27.854</t>
  </si>
  <si>
    <t>2.171</t>
  </si>
  <si>
    <t>1.844</t>
  </si>
  <si>
    <t>366.908</t>
  </si>
  <si>
    <t>4.284.701</t>
  </si>
  <si>
    <t>558.936</t>
  </si>
  <si>
    <t>511.339</t>
  </si>
  <si>
    <t>223.340</t>
  </si>
  <si>
    <t>313.727</t>
  </si>
  <si>
    <t>67.435</t>
  </si>
  <si>
    <t>195.410</t>
  </si>
  <si>
    <t>6.154.888</t>
  </si>
  <si>
    <t>17.938.460</t>
  </si>
  <si>
    <t>2.611.668</t>
  </si>
  <si>
    <t>2.129.784</t>
  </si>
  <si>
    <t>486.440</t>
  </si>
  <si>
    <t>1.640.720</t>
  </si>
  <si>
    <t>330.771</t>
  </si>
  <si>
    <t>601.440</t>
  </si>
  <si>
    <t>25.739.283</t>
  </si>
  <si>
    <t>36.737</t>
  </si>
  <si>
    <t>5.979</t>
  </si>
  <si>
    <t>8.970</t>
  </si>
  <si>
    <t>1.356</t>
  </si>
  <si>
    <t>5.082</t>
  </si>
  <si>
    <t>8.884</t>
  </si>
  <si>
    <t>69.023</t>
  </si>
  <si>
    <t>518.713</t>
  </si>
  <si>
    <t>38.427</t>
  </si>
  <si>
    <t>43.062</t>
  </si>
  <si>
    <t>6.830</t>
  </si>
  <si>
    <t>34.303</t>
  </si>
  <si>
    <t>5.993</t>
  </si>
  <si>
    <t>4.041</t>
  </si>
  <si>
    <t>651.369</t>
  </si>
  <si>
    <t>2.210.720</t>
  </si>
  <si>
    <t>194.189</t>
  </si>
  <si>
    <t>232.938</t>
  </si>
  <si>
    <t>100.800</t>
  </si>
  <si>
    <t>153.260</t>
  </si>
  <si>
    <t>33.697</t>
  </si>
  <si>
    <t>67.780</t>
  </si>
  <si>
    <t>2.993.384</t>
  </si>
  <si>
    <t>2.042.413</t>
  </si>
  <si>
    <t>151.304</t>
  </si>
  <si>
    <t>141.480</t>
  </si>
  <si>
    <t>26.894</t>
  </si>
  <si>
    <t>86.490</t>
  </si>
  <si>
    <t>19.244</t>
  </si>
  <si>
    <t>15.911</t>
  </si>
  <si>
    <t>2.483.736</t>
  </si>
  <si>
    <t>205.889</t>
  </si>
  <si>
    <t>13.285</t>
  </si>
  <si>
    <t>44.275</t>
  </si>
  <si>
    <t>10.302</t>
  </si>
  <si>
    <t>23.883</t>
  </si>
  <si>
    <t>2.217</t>
  </si>
  <si>
    <t>1.448</t>
  </si>
  <si>
    <t>301.299</t>
  </si>
  <si>
    <t>1.299.979</t>
  </si>
  <si>
    <t>174.972</t>
  </si>
  <si>
    <t>122.115</t>
  </si>
  <si>
    <t>48.075</t>
  </si>
  <si>
    <t>72.781</t>
  </si>
  <si>
    <t>14.384</t>
  </si>
  <si>
    <t>34.763</t>
  </si>
  <si>
    <t>1.767.068</t>
  </si>
  <si>
    <t>158.347</t>
  </si>
  <si>
    <t>25.513</t>
  </si>
  <si>
    <t>32.944</t>
  </si>
  <si>
    <t>18.685</t>
  </si>
  <si>
    <t>2.420</t>
  </si>
  <si>
    <t>237.909</t>
  </si>
  <si>
    <t>994.465</t>
  </si>
  <si>
    <t>137.181</t>
  </si>
  <si>
    <t>89.869</t>
  </si>
  <si>
    <t>32.659</t>
  </si>
  <si>
    <t>98.690</t>
  </si>
  <si>
    <t>11.820</t>
  </si>
  <si>
    <t>19.818</t>
  </si>
  <si>
    <t>1.384.503</t>
  </si>
  <si>
    <t>56.519</t>
  </si>
  <si>
    <t>7.796</t>
  </si>
  <si>
    <t>9.073</t>
  </si>
  <si>
    <t>1.856</t>
  </si>
  <si>
    <t>7.256</t>
  </si>
  <si>
    <t>4.203</t>
  </si>
  <si>
    <t>1.126</t>
  </si>
  <si>
    <t>87.830</t>
  </si>
  <si>
    <t>822.180</t>
  </si>
  <si>
    <t>60.908</t>
  </si>
  <si>
    <t>70.638</t>
  </si>
  <si>
    <t>10.826</t>
  </si>
  <si>
    <t>39.686</t>
  </si>
  <si>
    <t>5.335</t>
  </si>
  <si>
    <t>6.405</t>
  </si>
  <si>
    <t>1.015.977</t>
  </si>
  <si>
    <t>133.525</t>
  </si>
  <si>
    <t>8.616</t>
  </si>
  <si>
    <t>28.063</t>
  </si>
  <si>
    <t>6.681</t>
  </si>
  <si>
    <t>12.579</t>
  </si>
  <si>
    <t>1.582</t>
  </si>
  <si>
    <t>939</t>
  </si>
  <si>
    <t>191.985</t>
  </si>
  <si>
    <t>79.126</t>
  </si>
  <si>
    <t>5.862</t>
  </si>
  <si>
    <t>7.527</t>
  </si>
  <si>
    <t>1.042</t>
  </si>
  <si>
    <t>3.496</t>
  </si>
  <si>
    <t>1.128</t>
  </si>
  <si>
    <t>616</t>
  </si>
  <si>
    <t>98.796</t>
  </si>
  <si>
    <t>612.754</t>
  </si>
  <si>
    <t>68.669</t>
  </si>
  <si>
    <t>87.786</t>
  </si>
  <si>
    <t>21.648</t>
  </si>
  <si>
    <t>57.944</t>
  </si>
  <si>
    <t>8.360</t>
  </si>
  <si>
    <t>14.228</t>
  </si>
  <si>
    <t>871.390</t>
  </si>
  <si>
    <t>363.596</t>
  </si>
  <si>
    <t>26.425</t>
  </si>
  <si>
    <t>25.653</t>
  </si>
  <si>
    <t>9.678</t>
  </si>
  <si>
    <t>20.438</t>
  </si>
  <si>
    <t>6.297</t>
  </si>
  <si>
    <t>1.355</t>
  </si>
  <si>
    <t>453.443</t>
  </si>
  <si>
    <t>8.156.640</t>
  </si>
  <si>
    <t>964.620</t>
  </si>
  <si>
    <t>765.011</t>
  </si>
  <si>
    <t>258.240</t>
  </si>
  <si>
    <t>564.431</t>
  </si>
  <si>
    <t>121.536</t>
  </si>
  <si>
    <t>216.360</t>
  </si>
  <si>
    <t>11.046.838</t>
  </si>
  <si>
    <t>1.727.279</t>
  </si>
  <si>
    <t>352.477</t>
  </si>
  <si>
    <t>348.629</t>
  </si>
  <si>
    <t>15.813</t>
  </si>
  <si>
    <t>254.714</t>
  </si>
  <si>
    <t>45.748</t>
  </si>
  <si>
    <t>258.213</t>
  </si>
  <si>
    <t>3.002.873</t>
  </si>
  <si>
    <t>1.059.798</t>
  </si>
  <si>
    <t>142.645</t>
  </si>
  <si>
    <t>60.243</t>
  </si>
  <si>
    <t>39.192</t>
  </si>
  <si>
    <t>59.117</t>
  </si>
  <si>
    <t>8.218</t>
  </si>
  <si>
    <t>28.340</t>
  </si>
  <si>
    <t>1.397.553</t>
  </si>
  <si>
    <t>435.960</t>
  </si>
  <si>
    <t>41.913</t>
  </si>
  <si>
    <t>52.407</t>
  </si>
  <si>
    <t>12.760</t>
  </si>
  <si>
    <t>33.824</t>
  </si>
  <si>
    <t>12.604</t>
  </si>
  <si>
    <t>11.460</t>
  </si>
  <si>
    <t>600.928</t>
  </si>
  <si>
    <t>634.823</t>
  </si>
  <si>
    <t>55.309</t>
  </si>
  <si>
    <t>77.074</t>
  </si>
  <si>
    <t>26.170</t>
  </si>
  <si>
    <t>50.246</t>
  </si>
  <si>
    <t>13.373</t>
  </si>
  <si>
    <t>16.978</t>
  </si>
  <si>
    <t>873.973</t>
  </si>
  <si>
    <t>1.125.563</t>
  </si>
  <si>
    <t>187.835</t>
  </si>
  <si>
    <t>94.181</t>
  </si>
  <si>
    <t>24.490</t>
  </si>
  <si>
    <t>53.481</t>
  </si>
  <si>
    <t>15.376</t>
  </si>
  <si>
    <t>17.097</t>
  </si>
  <si>
    <t>1.518.024</t>
  </si>
  <si>
    <t>595.122</t>
  </si>
  <si>
    <t>101.611</t>
  </si>
  <si>
    <t>45.468</t>
  </si>
  <si>
    <t>1.443</t>
  </si>
  <si>
    <t>22.956</t>
  </si>
  <si>
    <t>3.320</t>
  </si>
  <si>
    <t>68.175</t>
  </si>
  <si>
    <t>838.095</t>
  </si>
  <si>
    <t>142.643</t>
  </si>
  <si>
    <t>19.677</t>
  </si>
  <si>
    <t>22.382</t>
  </si>
  <si>
    <t>4.685</t>
  </si>
  <si>
    <t>3.377</t>
  </si>
  <si>
    <t>2.843</t>
  </si>
  <si>
    <t>205.909</t>
  </si>
  <si>
    <t>1.029.573</t>
  </si>
  <si>
    <t>256.976</t>
  </si>
  <si>
    <t>184.678</t>
  </si>
  <si>
    <t>11.107</t>
  </si>
  <si>
    <t>105.448</t>
  </si>
  <si>
    <t>29.554</t>
  </si>
  <si>
    <t>167.741</t>
  </si>
  <si>
    <t>1.785.077</t>
  </si>
  <si>
    <t>375.107</t>
  </si>
  <si>
    <t>22.312</t>
  </si>
  <si>
    <t>21.235</t>
  </si>
  <si>
    <t>8.172</t>
  </si>
  <si>
    <t>28.124</t>
  </si>
  <si>
    <t>6.769</t>
  </si>
  <si>
    <t>1.144</t>
  </si>
  <si>
    <t>462.863</t>
  </si>
  <si>
    <t>118.992</t>
  </si>
  <si>
    <t>7.678</t>
  </si>
  <si>
    <t>19.810</t>
  </si>
  <si>
    <t>5.954</t>
  </si>
  <si>
    <t>15.093</t>
  </si>
  <si>
    <t>1.615</t>
  </si>
  <si>
    <t>837</t>
  </si>
  <si>
    <t>169.978</t>
  </si>
  <si>
    <t>81.319</t>
  </si>
  <si>
    <t>19.549</t>
  </si>
  <si>
    <t>37.402</t>
  </si>
  <si>
    <t>3.003</t>
  </si>
  <si>
    <t>16.184</t>
  </si>
  <si>
    <t>2.445</t>
  </si>
  <si>
    <t>19.665</t>
  </si>
  <si>
    <t>179.567</t>
  </si>
  <si>
    <t>200.907</t>
  </si>
  <si>
    <t>16.174</t>
  </si>
  <si>
    <t>23.775</t>
  </si>
  <si>
    <t>5.924</t>
  </si>
  <si>
    <t>11.381</t>
  </si>
  <si>
    <t>3.408</t>
  </si>
  <si>
    <t>829</t>
  </si>
  <si>
    <t>262.398</t>
  </si>
  <si>
    <t>159.050</t>
  </si>
  <si>
    <t>12.955</t>
  </si>
  <si>
    <t>4.190</t>
  </si>
  <si>
    <t>9.437</t>
  </si>
  <si>
    <t>824</t>
  </si>
  <si>
    <t>194.896</t>
  </si>
  <si>
    <t>836.572</t>
  </si>
  <si>
    <t>43.129</t>
  </si>
  <si>
    <t>87.795</t>
  </si>
  <si>
    <t>15.487</t>
  </si>
  <si>
    <t>52.544</t>
  </si>
  <si>
    <t>8.945</t>
  </si>
  <si>
    <t>6.896</t>
  </si>
  <si>
    <t>1.051.368</t>
  </si>
  <si>
    <t>4.560.920</t>
  </si>
  <si>
    <t>515.983</t>
  </si>
  <si>
    <t>384.493</t>
  </si>
  <si>
    <t>125.320</t>
  </si>
  <si>
    <t>359.834</t>
  </si>
  <si>
    <t>85.610</t>
  </si>
  <si>
    <t>48.220</t>
  </si>
  <si>
    <t>6.080.380</t>
  </si>
  <si>
    <t>90.503</t>
  </si>
  <si>
    <t>14.730</t>
  </si>
  <si>
    <t>17.003</t>
  </si>
  <si>
    <t>3.342</t>
  </si>
  <si>
    <t>17.357</t>
  </si>
  <si>
    <t>1.974</t>
  </si>
  <si>
    <t>21.886</t>
  </si>
  <si>
    <t>166.795</t>
  </si>
  <si>
    <t>146.380</t>
  </si>
  <si>
    <t>17.941</t>
  </si>
  <si>
    <t>1.750</t>
  </si>
  <si>
    <t>10.038</t>
  </si>
  <si>
    <t>1.030</t>
  </si>
  <si>
    <t>183.677</t>
  </si>
  <si>
    <t>2.689.700</t>
  </si>
  <si>
    <t>165.650</t>
  </si>
  <si>
    <t>126.562</t>
  </si>
  <si>
    <t>109.200</t>
  </si>
  <si>
    <t>83.750</t>
  </si>
  <si>
    <t>24.310</t>
  </si>
  <si>
    <t>3.199.172</t>
  </si>
  <si>
    <t>449.019</t>
  </si>
  <si>
    <t>28.974</t>
  </si>
  <si>
    <t>41.714</t>
  </si>
  <si>
    <t>22.567</t>
  </si>
  <si>
    <t>39.811</t>
  </si>
  <si>
    <t>3.158</t>
  </si>
  <si>
    <t>588.423</t>
  </si>
  <si>
    <t>60.700</t>
  </si>
  <si>
    <t>6.191</t>
  </si>
  <si>
    <t>15.300</t>
  </si>
  <si>
    <t>9.621</t>
  </si>
  <si>
    <t>1.070</t>
  </si>
  <si>
    <t>92.882</t>
  </si>
  <si>
    <t>1.600.951</t>
  </si>
  <si>
    <t>313.363</t>
  </si>
  <si>
    <t>278.423</t>
  </si>
  <si>
    <t>18.166</t>
  </si>
  <si>
    <t>173.013</t>
  </si>
  <si>
    <t>48.864</t>
  </si>
  <si>
    <t>360.144</t>
  </si>
  <si>
    <t>2.792.924</t>
  </si>
  <si>
    <t>1.160.951</t>
  </si>
  <si>
    <t>98.429</t>
  </si>
  <si>
    <t>108.027</t>
  </si>
  <si>
    <t>21.550</t>
  </si>
  <si>
    <t>67.516</t>
  </si>
  <si>
    <t>13.067</t>
  </si>
  <si>
    <t>13.972</t>
  </si>
  <si>
    <t>1.483.511</t>
  </si>
  <si>
    <t>649.549</t>
  </si>
  <si>
    <t>62.941</t>
  </si>
  <si>
    <t>70.437</t>
  </si>
  <si>
    <t>29.091</t>
  </si>
  <si>
    <t>69.774</t>
  </si>
  <si>
    <t>9.627</t>
  </si>
  <si>
    <t>44.407</t>
  </si>
  <si>
    <t>935.827</t>
  </si>
  <si>
    <t>2.290.360</t>
  </si>
  <si>
    <t>104.297</t>
  </si>
  <si>
    <t>121.533</t>
  </si>
  <si>
    <t>137.980</t>
  </si>
  <si>
    <t>125.735</t>
  </si>
  <si>
    <t>36.065</t>
  </si>
  <si>
    <t>66.355</t>
  </si>
  <si>
    <t>2.882.325</t>
  </si>
  <si>
    <t>373.950</t>
  </si>
  <si>
    <t>44.690</t>
  </si>
  <si>
    <t>46.264</t>
  </si>
  <si>
    <t>21.109</t>
  </si>
  <si>
    <t>31.231</t>
  </si>
  <si>
    <t>5.260</t>
  </si>
  <si>
    <t>522.505</t>
  </si>
  <si>
    <t>1.480.360</t>
  </si>
  <si>
    <t>136.636</t>
  </si>
  <si>
    <t>89.798</t>
  </si>
  <si>
    <t>5.380</t>
  </si>
  <si>
    <t>80.658</t>
  </si>
  <si>
    <t>23.071</t>
  </si>
  <si>
    <t>16.980</t>
  </si>
  <si>
    <t>1.832.882</t>
  </si>
  <si>
    <t>10.481.340</t>
  </si>
  <si>
    <t>1.152.868</t>
  </si>
  <si>
    <t>1.153.512</t>
  </si>
  <si>
    <t>458.400</t>
  </si>
  <si>
    <t>772.512</t>
  </si>
  <si>
    <t>186.060</t>
  </si>
  <si>
    <t>315.719</t>
  </si>
  <si>
    <t>14.520.412</t>
  </si>
  <si>
    <t>11.359.040</t>
  </si>
  <si>
    <t>933.876</t>
  </si>
  <si>
    <t>795.445</t>
  </si>
  <si>
    <t>338.240</t>
  </si>
  <si>
    <t>614.694</t>
  </si>
  <si>
    <t>149.544</t>
  </si>
  <si>
    <t>327.141</t>
  </si>
  <si>
    <t>14.517.981</t>
  </si>
  <si>
    <t>6.619.900</t>
  </si>
  <si>
    <t>667.990</t>
  </si>
  <si>
    <t>406.999</t>
  </si>
  <si>
    <t>415.760</t>
  </si>
  <si>
    <t>346.840</t>
  </si>
  <si>
    <t>84.540</t>
  </si>
  <si>
    <t>299.740</t>
  </si>
  <si>
    <t>8.841.769</t>
  </si>
  <si>
    <t>1.231.027</t>
  </si>
  <si>
    <t>154.057</t>
  </si>
  <si>
    <t>145.730</t>
  </si>
  <si>
    <t>47.766</t>
  </si>
  <si>
    <t>76.356</t>
  </si>
  <si>
    <t>20.004</t>
  </si>
  <si>
    <t>26.447</t>
  </si>
  <si>
    <t>1.701.387</t>
  </si>
  <si>
    <t>3.459.980</t>
  </si>
  <si>
    <t>453.198</t>
  </si>
  <si>
    <t>350.569</t>
  </si>
  <si>
    <t>110.480</t>
  </si>
  <si>
    <t>297.750</t>
  </si>
  <si>
    <t>73.236</t>
  </si>
  <si>
    <t>282.640</t>
  </si>
  <si>
    <t>5.027.853</t>
  </si>
  <si>
    <t>817.935</t>
  </si>
  <si>
    <t>60.593</t>
  </si>
  <si>
    <t>57.180</t>
  </si>
  <si>
    <t>10.770</t>
  </si>
  <si>
    <t>37.196</t>
  </si>
  <si>
    <t>7.591</t>
  </si>
  <si>
    <t>6.372</t>
  </si>
  <si>
    <t>997.637</t>
  </si>
  <si>
    <t>147.628</t>
  </si>
  <si>
    <t>14.179</t>
  </si>
  <si>
    <t>28.561</t>
  </si>
  <si>
    <t>2.733</t>
  </si>
  <si>
    <t>11.340</t>
  </si>
  <si>
    <t>3.490</t>
  </si>
  <si>
    <t>1.334</t>
  </si>
  <si>
    <t>209.265</t>
  </si>
  <si>
    <t>156.432</t>
  </si>
  <si>
    <t>11.589</t>
  </si>
  <si>
    <t>13.066</t>
  </si>
  <si>
    <t>2.060</t>
  </si>
  <si>
    <t>9.865</t>
  </si>
  <si>
    <t>2.404</t>
  </si>
  <si>
    <t>196.634</t>
  </si>
  <si>
    <t>49.237</t>
  </si>
  <si>
    <t>6.627</t>
  </si>
  <si>
    <t>1.821</t>
  </si>
  <si>
    <t>3.988</t>
  </si>
  <si>
    <t>1.551</t>
  </si>
  <si>
    <t>1.317</t>
  </si>
  <si>
    <t>74.935</t>
  </si>
  <si>
    <t>1.072.890</t>
  </si>
  <si>
    <t>97.531</t>
  </si>
  <si>
    <t>110.276</t>
  </si>
  <si>
    <t>55.660</t>
  </si>
  <si>
    <t>70.942</t>
  </si>
  <si>
    <t>19.830</t>
  </si>
  <si>
    <t>28.220</t>
  </si>
  <si>
    <t>1.455.350</t>
  </si>
  <si>
    <t>1.782.500</t>
  </si>
  <si>
    <t>162.627</t>
  </si>
  <si>
    <t>179.256</t>
  </si>
  <si>
    <t>118.557</t>
  </si>
  <si>
    <t>30.194</t>
  </si>
  <si>
    <t>58.880</t>
  </si>
  <si>
    <t>2.350.234</t>
  </si>
  <si>
    <t>3.442.240</t>
  </si>
  <si>
    <t>234.390</t>
  </si>
  <si>
    <t>282.500</t>
  </si>
  <si>
    <t>173.030</t>
  </si>
  <si>
    <t>192.496</t>
  </si>
  <si>
    <t>38.115</t>
  </si>
  <si>
    <t>84.404</t>
  </si>
  <si>
    <t>4.447.175</t>
  </si>
  <si>
    <t>812.797</t>
  </si>
  <si>
    <t>112.121</t>
  </si>
  <si>
    <t>66.237</t>
  </si>
  <si>
    <t>26.693</t>
  </si>
  <si>
    <t>63.647</t>
  </si>
  <si>
    <t>10.384</t>
  </si>
  <si>
    <t>16.198</t>
  </si>
  <si>
    <t>1.108.076</t>
  </si>
  <si>
    <t>2.516.258</t>
  </si>
  <si>
    <t>186.406</t>
  </si>
  <si>
    <t>163.821</t>
  </si>
  <si>
    <t>33.133</t>
  </si>
  <si>
    <t>118.039</t>
  </si>
  <si>
    <t>26.032</t>
  </si>
  <si>
    <t>19.603</t>
  </si>
  <si>
    <t>3.063.292</t>
  </si>
  <si>
    <t>2.676.221</t>
  </si>
  <si>
    <t>351.046</t>
  </si>
  <si>
    <t>105.310</t>
  </si>
  <si>
    <t>34.401</t>
  </si>
  <si>
    <t>122.055</t>
  </si>
  <si>
    <t>16.210</t>
  </si>
  <si>
    <t>132.270</t>
  </si>
  <si>
    <t>3.437.512</t>
  </si>
  <si>
    <t>658.177</t>
  </si>
  <si>
    <t>38.464</t>
  </si>
  <si>
    <t>27.680</t>
  </si>
  <si>
    <t>14.520</t>
  </si>
  <si>
    <t>21.419</t>
  </si>
  <si>
    <t>8.287</t>
  </si>
  <si>
    <t>4.593</t>
  </si>
  <si>
    <t>773.140</t>
  </si>
  <si>
    <t>381.587</t>
  </si>
  <si>
    <t>51.360</t>
  </si>
  <si>
    <t>44.294</t>
  </si>
  <si>
    <t>14.112</t>
  </si>
  <si>
    <t>22.566</t>
  </si>
  <si>
    <t>3.410</t>
  </si>
  <si>
    <t>10.204</t>
  </si>
  <si>
    <t>527.533</t>
  </si>
  <si>
    <t>310.694</t>
  </si>
  <si>
    <t>25.611</t>
  </si>
  <si>
    <t>23.121</t>
  </si>
  <si>
    <t>20.890</t>
  </si>
  <si>
    <t>18.347</t>
  </si>
  <si>
    <t>5.866</t>
  </si>
  <si>
    <t>1.990</t>
  </si>
  <si>
    <t>406.520</t>
  </si>
  <si>
    <t>889.840</t>
  </si>
  <si>
    <t>64.805</t>
  </si>
  <si>
    <t>70.067</t>
  </si>
  <si>
    <t>14.260</t>
  </si>
  <si>
    <t>43.429</t>
  </si>
  <si>
    <t>6.665</t>
  </si>
  <si>
    <t>3.000</t>
  </si>
  <si>
    <t>1.092.066</t>
  </si>
  <si>
    <t>70.271</t>
  </si>
  <si>
    <t>15.010</t>
  </si>
  <si>
    <t>25.742</t>
  </si>
  <si>
    <t>892</t>
  </si>
  <si>
    <t>14.876</t>
  </si>
  <si>
    <t>2.175</t>
  </si>
  <si>
    <t>2.312</t>
  </si>
  <si>
    <t>131.279</t>
  </si>
  <si>
    <t>2.152.177</t>
  </si>
  <si>
    <t>279.514</t>
  </si>
  <si>
    <t>204.751</t>
  </si>
  <si>
    <t>65.986</t>
  </si>
  <si>
    <t>157.566</t>
  </si>
  <si>
    <t>18.844</t>
  </si>
  <si>
    <t>38.778</t>
  </si>
  <si>
    <t>2.917.616</t>
  </si>
  <si>
    <t>2.816.180</t>
  </si>
  <si>
    <t>204.630</t>
  </si>
  <si>
    <t>184.514</t>
  </si>
  <si>
    <t>106.912</t>
  </si>
  <si>
    <t>156.918</t>
  </si>
  <si>
    <t>34.148</t>
  </si>
  <si>
    <t>44.480</t>
  </si>
  <si>
    <t>3.547.782</t>
  </si>
  <si>
    <t>160.070</t>
  </si>
  <si>
    <t>7.684</t>
  </si>
  <si>
    <t>5.392</t>
  </si>
  <si>
    <t>5.480</t>
  </si>
  <si>
    <t>16.383</t>
  </si>
  <si>
    <t>195.009</t>
  </si>
  <si>
    <t>958.160</t>
  </si>
  <si>
    <t>96.301</t>
  </si>
  <si>
    <t>48.977</t>
  </si>
  <si>
    <t>38.240</t>
  </si>
  <si>
    <t>54.294</t>
  </si>
  <si>
    <t>9.530</t>
  </si>
  <si>
    <t>1.205.502</t>
  </si>
  <si>
    <t>5.635.250</t>
  </si>
  <si>
    <t>537.880</t>
  </si>
  <si>
    <t>498.711</t>
  </si>
  <si>
    <t>197.600</t>
  </si>
  <si>
    <t>359.918</t>
  </si>
  <si>
    <t>74.395</t>
  </si>
  <si>
    <t>120.380</t>
  </si>
  <si>
    <t>7.424.134</t>
  </si>
  <si>
    <t>79.268</t>
  </si>
  <si>
    <t>14.709</t>
  </si>
  <si>
    <t>18.608</t>
  </si>
  <si>
    <t>2.083</t>
  </si>
  <si>
    <t>11.940</t>
  </si>
  <si>
    <t>1.930</t>
  </si>
  <si>
    <t>22.535</t>
  </si>
  <si>
    <t>151.073</t>
  </si>
  <si>
    <t>40.685</t>
  </si>
  <si>
    <t>4.229</t>
  </si>
  <si>
    <t>2.168</t>
  </si>
  <si>
    <t>1.428</t>
  </si>
  <si>
    <t>2.307</t>
  </si>
  <si>
    <t>375</t>
  </si>
  <si>
    <t>55.180</t>
  </si>
  <si>
    <t>125.847</t>
  </si>
  <si>
    <t>19.288</t>
  </si>
  <si>
    <t>10.869</t>
  </si>
  <si>
    <t>4.694</t>
  </si>
  <si>
    <t>1.362</t>
  </si>
  <si>
    <t>2.895</t>
  </si>
  <si>
    <t>175.926</t>
  </si>
  <si>
    <t>221.782</t>
  </si>
  <si>
    <t>18.309</t>
  </si>
  <si>
    <t>16.166</t>
  </si>
  <si>
    <t>2.112</t>
  </si>
  <si>
    <t>10.396</t>
  </si>
  <si>
    <t>2.579</t>
  </si>
  <si>
    <t>273.166</t>
  </si>
  <si>
    <t>400.880</t>
  </si>
  <si>
    <t>61.440</t>
  </si>
  <si>
    <t>28.842</t>
  </si>
  <si>
    <t>14.953</t>
  </si>
  <si>
    <t>33.534</t>
  </si>
  <si>
    <t>9.221</t>
  </si>
  <si>
    <t>553.580</t>
  </si>
  <si>
    <t>308.779</t>
  </si>
  <si>
    <t>26.140</t>
  </si>
  <si>
    <t>33.257</t>
  </si>
  <si>
    <t>7.000</t>
  </si>
  <si>
    <t>25.764</t>
  </si>
  <si>
    <t>4.331</t>
  </si>
  <si>
    <t>9.938</t>
  </si>
  <si>
    <t>415.209</t>
  </si>
  <si>
    <t>141.216</t>
  </si>
  <si>
    <t>8.424</t>
  </si>
  <si>
    <t>14.320</t>
  </si>
  <si>
    <t>6.325</t>
  </si>
  <si>
    <t>20.617</t>
  </si>
  <si>
    <t>2.674</t>
  </si>
  <si>
    <t>1.116</t>
  </si>
  <si>
    <t>194.692</t>
  </si>
  <si>
    <t>174.123</t>
  </si>
  <si>
    <t>13.085</t>
  </si>
  <si>
    <t>3.625</t>
  </si>
  <si>
    <t>14.957</t>
  </si>
  <si>
    <t>15.340</t>
  </si>
  <si>
    <t>2.440</t>
  </si>
  <si>
    <t>665</t>
  </si>
  <si>
    <t>224.235</t>
  </si>
  <si>
    <t>2.883.650</t>
  </si>
  <si>
    <t>320.874</t>
  </si>
  <si>
    <t>227.436</t>
  </si>
  <si>
    <t>148.292</t>
  </si>
  <si>
    <t>218.608</t>
  </si>
  <si>
    <t>51.243</t>
  </si>
  <si>
    <t>128.121</t>
  </si>
  <si>
    <t>3.978.224</t>
  </si>
  <si>
    <t>234.031</t>
  </si>
  <si>
    <t>35.868</t>
  </si>
  <si>
    <t>17.659</t>
  </si>
  <si>
    <t>8.729</t>
  </si>
  <si>
    <t>21.276</t>
  </si>
  <si>
    <t>2.823</t>
  </si>
  <si>
    <t>5.383</t>
  </si>
  <si>
    <t>325.769</t>
  </si>
  <si>
    <t>385.912</t>
  </si>
  <si>
    <t>50.120</t>
  </si>
  <si>
    <t>68.001</t>
  </si>
  <si>
    <t>11.832</t>
  </si>
  <si>
    <t>29.688</t>
  </si>
  <si>
    <t>4.572</t>
  </si>
  <si>
    <t>6.953</t>
  </si>
  <si>
    <t>557.078</t>
  </si>
  <si>
    <t>123.688</t>
  </si>
  <si>
    <t>22.952</t>
  </si>
  <si>
    <t>24.433</t>
  </si>
  <si>
    <t>3.251</t>
  </si>
  <si>
    <t>11.727</t>
  </si>
  <si>
    <t>2.526</t>
  </si>
  <si>
    <t>35.163</t>
  </si>
  <si>
    <t>223.740</t>
  </si>
  <si>
    <t>1.237.800</t>
  </si>
  <si>
    <t>178.876</t>
  </si>
  <si>
    <t>179.768</t>
  </si>
  <si>
    <t>25.860</t>
  </si>
  <si>
    <t>90.846</t>
  </si>
  <si>
    <t>19.105</t>
  </si>
  <si>
    <t>1.732.255</t>
  </si>
  <si>
    <t>2.450.078</t>
  </si>
  <si>
    <t>202.264</t>
  </si>
  <si>
    <t>152.835</t>
  </si>
  <si>
    <t>94.000</t>
  </si>
  <si>
    <t>96.584</t>
  </si>
  <si>
    <t>21.535</t>
  </si>
  <si>
    <t>20.120</t>
  </si>
  <si>
    <t>3.037.416</t>
  </si>
  <si>
    <t>26.995.460</t>
  </si>
  <si>
    <t>1.930.120</t>
  </si>
  <si>
    <t>2.125.028</t>
  </si>
  <si>
    <t>1.067.241</t>
  </si>
  <si>
    <t>1.413.223</t>
  </si>
  <si>
    <t>310.441</t>
  </si>
  <si>
    <t>483.160</t>
  </si>
  <si>
    <t>34.324.672</t>
  </si>
  <si>
    <t>617.820</t>
  </si>
  <si>
    <t>50.449</t>
  </si>
  <si>
    <t>93.667</t>
  </si>
  <si>
    <t>18.600</t>
  </si>
  <si>
    <t>38.441</t>
  </si>
  <si>
    <t>12.631</t>
  </si>
  <si>
    <t>16.740</t>
  </si>
  <si>
    <t>848.348</t>
  </si>
  <si>
    <t>11.697.240</t>
  </si>
  <si>
    <t>1.286.460</t>
  </si>
  <si>
    <t>800.891</t>
  </si>
  <si>
    <t>578.520</t>
  </si>
  <si>
    <t>666.343</t>
  </si>
  <si>
    <t>116.169</t>
  </si>
  <si>
    <t>370.330</t>
  </si>
  <si>
    <t>15.515.953</t>
  </si>
  <si>
    <t>339.376</t>
  </si>
  <si>
    <t>52.014</t>
  </si>
  <si>
    <t>27.600</t>
  </si>
  <si>
    <t>12.659</t>
  </si>
  <si>
    <t>23.919</t>
  </si>
  <si>
    <t>4.297</t>
  </si>
  <si>
    <t>7.806</t>
  </si>
  <si>
    <t>467.670</t>
  </si>
  <si>
    <t>2.244.360</t>
  </si>
  <si>
    <t>230.728</t>
  </si>
  <si>
    <t>173.406</t>
  </si>
  <si>
    <t>24.680</t>
  </si>
  <si>
    <t>123.148</t>
  </si>
  <si>
    <t>33.123</t>
  </si>
  <si>
    <t>44.340</t>
  </si>
  <si>
    <t>2.873.786</t>
  </si>
  <si>
    <t>4.753.380</t>
  </si>
  <si>
    <t>381.353</t>
  </si>
  <si>
    <t>472.798</t>
  </si>
  <si>
    <t>224.380</t>
  </si>
  <si>
    <t>346.134</t>
  </si>
  <si>
    <t>39.745</t>
  </si>
  <si>
    <t>173.580</t>
  </si>
  <si>
    <t>6.391.370</t>
  </si>
  <si>
    <t>339.365</t>
  </si>
  <si>
    <t>81.217</t>
  </si>
  <si>
    <t>32.078</t>
  </si>
  <si>
    <t>31.573</t>
  </si>
  <si>
    <t>3.157</t>
  </si>
  <si>
    <t>47.025</t>
  </si>
  <si>
    <t>537.262</t>
  </si>
  <si>
    <t>1.305.350</t>
  </si>
  <si>
    <t>71.952</t>
  </si>
  <si>
    <t>110.661</t>
  </si>
  <si>
    <t>36.680</t>
  </si>
  <si>
    <t>110.932</t>
  </si>
  <si>
    <t>9.940</t>
  </si>
  <si>
    <t>1.645.515</t>
  </si>
  <si>
    <t>87.754.140</t>
  </si>
  <si>
    <t>10.880.470</t>
  </si>
  <si>
    <t>7.862.708</t>
  </si>
  <si>
    <t>3.713.940</t>
  </si>
  <si>
    <t>6.358.820</t>
  </si>
  <si>
    <t>1.292.578</t>
  </si>
  <si>
    <t>3.563.340</t>
  </si>
  <si>
    <t>121.425.996</t>
  </si>
  <si>
    <t>595.972</t>
  </si>
  <si>
    <t>37.075</t>
  </si>
  <si>
    <t>42.851</t>
  </si>
  <si>
    <t>23.610</t>
  </si>
  <si>
    <t>37.909</t>
  </si>
  <si>
    <t>9.220</t>
  </si>
  <si>
    <t>14.123</t>
  </si>
  <si>
    <t>760.760</t>
  </si>
  <si>
    <t>2.089.285</t>
  </si>
  <si>
    <t>269.193</t>
  </si>
  <si>
    <t>139.545</t>
  </si>
  <si>
    <t>44.452</t>
  </si>
  <si>
    <t>148.483</t>
  </si>
  <si>
    <t>27.830</t>
  </si>
  <si>
    <t>25.138</t>
  </si>
  <si>
    <t>2.743.926</t>
  </si>
  <si>
    <t>464.277</t>
  </si>
  <si>
    <t>71.156</t>
  </si>
  <si>
    <t>43.619</t>
  </si>
  <si>
    <t>17.318</t>
  </si>
  <si>
    <t>35.054</t>
  </si>
  <si>
    <t>3.076</t>
  </si>
  <si>
    <t>10.679</t>
  </si>
  <si>
    <t>645.179</t>
  </si>
  <si>
    <t>6.497.752</t>
  </si>
  <si>
    <t>821.056</t>
  </si>
  <si>
    <t>839.190</t>
  </si>
  <si>
    <t>222.480</t>
  </si>
  <si>
    <t>563.924</t>
  </si>
  <si>
    <t>101.605</t>
  </si>
  <si>
    <t>325.280</t>
  </si>
  <si>
    <t>9.371.287</t>
  </si>
  <si>
    <t>245.140</t>
  </si>
  <si>
    <t>35.515</t>
  </si>
  <si>
    <t>55.175</t>
  </si>
  <si>
    <t>14.330</t>
  </si>
  <si>
    <t>26.701</t>
  </si>
  <si>
    <t>2.165</t>
  </si>
  <si>
    <t>379.026</t>
  </si>
  <si>
    <t>114.572</t>
  </si>
  <si>
    <t>6.835</t>
  </si>
  <si>
    <t>15.770</t>
  </si>
  <si>
    <t>5.132</t>
  </si>
  <si>
    <t>4.602</t>
  </si>
  <si>
    <t>1.190</t>
  </si>
  <si>
    <t>906</t>
  </si>
  <si>
    <t>149.005</t>
  </si>
  <si>
    <t>2.085.787</t>
  </si>
  <si>
    <t>270.891</t>
  </si>
  <si>
    <t>199.918</t>
  </si>
  <si>
    <t>63.951</t>
  </si>
  <si>
    <t>194.092</t>
  </si>
  <si>
    <t>36.940</t>
  </si>
  <si>
    <t>37.582</t>
  </si>
  <si>
    <t>2.889.160</t>
  </si>
  <si>
    <t>8.138.760</t>
  </si>
  <si>
    <t>524.320</t>
  </si>
  <si>
    <t>449.272</t>
  </si>
  <si>
    <t>371.140</t>
  </si>
  <si>
    <t>389.369</t>
  </si>
  <si>
    <t>83.955</t>
  </si>
  <si>
    <t>53.500</t>
  </si>
  <si>
    <t>10.010.316</t>
  </si>
  <si>
    <t>87.594</t>
  </si>
  <si>
    <t>5.225</t>
  </si>
  <si>
    <t>14.456</t>
  </si>
  <si>
    <t>3.923</t>
  </si>
  <si>
    <t>8.092</t>
  </si>
  <si>
    <t>1.271</t>
  </si>
  <si>
    <t>3.156.745</t>
  </si>
  <si>
    <t>547.203</t>
  </si>
  <si>
    <t>371.923</t>
  </si>
  <si>
    <t>81.144</t>
  </si>
  <si>
    <t>287.737</t>
  </si>
  <si>
    <t>53.799</t>
  </si>
  <si>
    <t>781.250</t>
  </si>
  <si>
    <t>5.279.801</t>
  </si>
  <si>
    <t>122.220</t>
  </si>
  <si>
    <t>8.109</t>
  </si>
  <si>
    <t>12.678</t>
  </si>
  <si>
    <t>3.648</t>
  </si>
  <si>
    <t>7.771</t>
  </si>
  <si>
    <t>1.255</t>
  </si>
  <si>
    <t>155.681</t>
  </si>
  <si>
    <t>2.743.077</t>
  </si>
  <si>
    <t>308.293</t>
  </si>
  <si>
    <t>188.109</t>
  </si>
  <si>
    <t>126.308</t>
  </si>
  <si>
    <t>182.482</t>
  </si>
  <si>
    <t>38.706</t>
  </si>
  <si>
    <t>78.461</t>
  </si>
  <si>
    <t>3.665.436</t>
  </si>
  <si>
    <t>231.014</t>
  </si>
  <si>
    <t>35.506</t>
  </si>
  <si>
    <t>36.184</t>
  </si>
  <si>
    <t>1.825</t>
  </si>
  <si>
    <t>35.412</t>
  </si>
  <si>
    <t>2.208</t>
  </si>
  <si>
    <t>26.656</t>
  </si>
  <si>
    <t>368.806</t>
  </si>
  <si>
    <t>320.908</t>
  </si>
  <si>
    <t>12.361</t>
  </si>
  <si>
    <t>22.370</t>
  </si>
  <si>
    <t>13.840</t>
  </si>
  <si>
    <t>17.152</t>
  </si>
  <si>
    <t>2.380</t>
  </si>
  <si>
    <t>4.707</t>
  </si>
  <si>
    <t>393.718</t>
  </si>
  <si>
    <t>165.947</t>
  </si>
  <si>
    <t>12.470</t>
  </si>
  <si>
    <t>8.013</t>
  </si>
  <si>
    <t>14.255</t>
  </si>
  <si>
    <t>15.643</t>
  </si>
  <si>
    <t>3.644</t>
  </si>
  <si>
    <t>634</t>
  </si>
  <si>
    <t>220.605</t>
  </si>
  <si>
    <t>7.767.320</t>
  </si>
  <si>
    <t>722.917</t>
  </si>
  <si>
    <t>747.412</t>
  </si>
  <si>
    <t>414.170</t>
  </si>
  <si>
    <t>517.957</t>
  </si>
  <si>
    <t>122.823</t>
  </si>
  <si>
    <t>228.120</t>
  </si>
  <si>
    <t>10.520.719</t>
  </si>
  <si>
    <t>265.885</t>
  </si>
  <si>
    <t>21.950</t>
  </si>
  <si>
    <t>20.748</t>
  </si>
  <si>
    <t>2.449</t>
  </si>
  <si>
    <t>17.295</t>
  </si>
  <si>
    <t>2.600</t>
  </si>
  <si>
    <t>2.183</t>
  </si>
  <si>
    <t>333.111</t>
  </si>
  <si>
    <t>418.805</t>
  </si>
  <si>
    <t>31.471</t>
  </si>
  <si>
    <t>30.294</t>
  </si>
  <si>
    <t>35.975</t>
  </si>
  <si>
    <t>27.821</t>
  </si>
  <si>
    <t>7.259</t>
  </si>
  <si>
    <t>1.599</t>
  </si>
  <si>
    <t>553.224</t>
  </si>
  <si>
    <t>92.946</t>
  </si>
  <si>
    <t>12.071</t>
  </si>
  <si>
    <t>15.791</t>
  </si>
  <si>
    <t>2.850</t>
  </si>
  <si>
    <t>7.795</t>
  </si>
  <si>
    <t>2.630</t>
  </si>
  <si>
    <t>1.675</t>
  </si>
  <si>
    <t>135.758</t>
  </si>
  <si>
    <t>506.926</t>
  </si>
  <si>
    <t>38.093</t>
  </si>
  <si>
    <t>47.194</t>
  </si>
  <si>
    <t>43.545</t>
  </si>
  <si>
    <t>34.576</t>
  </si>
  <si>
    <t>7.394</t>
  </si>
  <si>
    <t>1.935</t>
  </si>
  <si>
    <t>679.663</t>
  </si>
  <si>
    <t>284.431</t>
  </si>
  <si>
    <t>16.967</t>
  </si>
  <si>
    <t>36.466</t>
  </si>
  <si>
    <t>12.740</t>
  </si>
  <si>
    <t>31.635</t>
  </si>
  <si>
    <t>1.798</t>
  </si>
  <si>
    <t>2.248</t>
  </si>
  <si>
    <t>386.284</t>
  </si>
  <si>
    <t>4.413.925</t>
  </si>
  <si>
    <t>582.380</t>
  </si>
  <si>
    <t>505.799</t>
  </si>
  <si>
    <t>220.400</t>
  </si>
  <si>
    <t>326.396</t>
  </si>
  <si>
    <t>68.760</t>
  </si>
  <si>
    <t>196.850</t>
  </si>
  <si>
    <t>6.314.510</t>
  </si>
  <si>
    <t>19.043.440</t>
  </si>
  <si>
    <t>2.844.766</t>
  </si>
  <si>
    <t>2.060.419</t>
  </si>
  <si>
    <t>571.040</t>
  </si>
  <si>
    <t>1.759.060</t>
  </si>
  <si>
    <t>305.982</t>
  </si>
  <si>
    <t>397.520</t>
  </si>
  <si>
    <t>26.982.227</t>
  </si>
  <si>
    <t>38.294</t>
  </si>
  <si>
    <t>7.106</t>
  </si>
  <si>
    <t>8.533</t>
  </si>
  <si>
    <t>1.006</t>
  </si>
  <si>
    <t>5.446</t>
  </si>
  <si>
    <t>2.245</t>
  </si>
  <si>
    <t>10.886</t>
  </si>
  <si>
    <t>73.517</t>
  </si>
  <si>
    <t>538.433</t>
  </si>
  <si>
    <t>44.450</t>
  </si>
  <si>
    <t>52.711</t>
  </si>
  <si>
    <t>5.012</t>
  </si>
  <si>
    <t>36.531</t>
  </si>
  <si>
    <t>5.015</t>
  </si>
  <si>
    <t>4.422</t>
  </si>
  <si>
    <t>686.574</t>
  </si>
  <si>
    <t>2.403.980</t>
  </si>
  <si>
    <t>194.730</t>
  </si>
  <si>
    <t>251.542</t>
  </si>
  <si>
    <t>80.000</t>
  </si>
  <si>
    <t>149.274</t>
  </si>
  <si>
    <t>31.841</t>
  </si>
  <si>
    <t>35.980</t>
  </si>
  <si>
    <t>3.147.347</t>
  </si>
  <si>
    <t>2.137.234</t>
  </si>
  <si>
    <t>176.438</t>
  </si>
  <si>
    <t>147.547</t>
  </si>
  <si>
    <t>19.487</t>
  </si>
  <si>
    <t>95.348</t>
  </si>
  <si>
    <t>17.551</t>
  </si>
  <si>
    <t>2.612.849</t>
  </si>
  <si>
    <t>223.148</t>
  </si>
  <si>
    <t>13.312</t>
  </si>
  <si>
    <t>58.786</t>
  </si>
  <si>
    <t>9.995</t>
  </si>
  <si>
    <t>20.999</t>
  </si>
  <si>
    <t>1.922</t>
  </si>
  <si>
    <t>1.764</t>
  </si>
  <si>
    <t>329.926</t>
  </si>
  <si>
    <t>1.360.659</t>
  </si>
  <si>
    <t>208.538</t>
  </si>
  <si>
    <t>105.237</t>
  </si>
  <si>
    <t>50.753</t>
  </si>
  <si>
    <t>102.212</t>
  </si>
  <si>
    <t>15.921</t>
  </si>
  <si>
    <t>31.297</t>
  </si>
  <si>
    <t>1.874.615</t>
  </si>
  <si>
    <t>182.264</t>
  </si>
  <si>
    <t>25.836</t>
  </si>
  <si>
    <t>33.247</t>
  </si>
  <si>
    <t>1.160</t>
  </si>
  <si>
    <t>25.922</t>
  </si>
  <si>
    <t>2.500</t>
  </si>
  <si>
    <t>270.929</t>
  </si>
  <si>
    <t>1.044.165</t>
  </si>
  <si>
    <t>135.611</t>
  </si>
  <si>
    <t>108.422</t>
  </si>
  <si>
    <t>32.014</t>
  </si>
  <si>
    <t>81.564</t>
  </si>
  <si>
    <t>11.913</t>
  </si>
  <si>
    <t>18.814</t>
  </si>
  <si>
    <t>1.432.502</t>
  </si>
  <si>
    <t>67.803</t>
  </si>
  <si>
    <t>8.806</t>
  </si>
  <si>
    <t>8.915</t>
  </si>
  <si>
    <t>2.079</t>
  </si>
  <si>
    <t>7.805</t>
  </si>
  <si>
    <t>3.790</t>
  </si>
  <si>
    <t>1.222</t>
  </si>
  <si>
    <t>100.419</t>
  </si>
  <si>
    <t>889.351</t>
  </si>
  <si>
    <t>73.420</t>
  </si>
  <si>
    <t>69.272</t>
  </si>
  <si>
    <t>8.026</t>
  </si>
  <si>
    <t>42.772</t>
  </si>
  <si>
    <t>4.857</t>
  </si>
  <si>
    <t>7.303</t>
  </si>
  <si>
    <t>1.095.001</t>
  </si>
  <si>
    <t>146.212</t>
  </si>
  <si>
    <t>8.722</t>
  </si>
  <si>
    <t>26.214</t>
  </si>
  <si>
    <t>6.549</t>
  </si>
  <si>
    <t>16.364</t>
  </si>
  <si>
    <t>1.226</t>
  </si>
  <si>
    <t>1.156</t>
  </si>
  <si>
    <t>206.442</t>
  </si>
  <si>
    <t>80.273</t>
  </si>
  <si>
    <t>4.269</t>
  </si>
  <si>
    <t>759</t>
  </si>
  <si>
    <t>5.511</t>
  </si>
  <si>
    <t>1.287</t>
  </si>
  <si>
    <t>659</t>
  </si>
  <si>
    <t>99.385</t>
  </si>
  <si>
    <t>615.590</t>
  </si>
  <si>
    <t>58.933</t>
  </si>
  <si>
    <t>103.440</t>
  </si>
  <si>
    <t>13.137</t>
  </si>
  <si>
    <t>55.028</t>
  </si>
  <si>
    <t>8.622</t>
  </si>
  <si>
    <t>13.641</t>
  </si>
  <si>
    <t>868.391</t>
  </si>
  <si>
    <t>374.592</t>
  </si>
  <si>
    <t>28.149</t>
  </si>
  <si>
    <t>34.852</t>
  </si>
  <si>
    <t>32.177</t>
  </si>
  <si>
    <t>19.874</t>
  </si>
  <si>
    <t>6.700</t>
  </si>
  <si>
    <t>1.430</t>
  </si>
  <si>
    <t>497.775</t>
  </si>
  <si>
    <t>8.484.480</t>
  </si>
  <si>
    <t>1.088.750</t>
  </si>
  <si>
    <t>792.655</t>
  </si>
  <si>
    <t>274.760</t>
  </si>
  <si>
    <t>625.336</t>
  </si>
  <si>
    <t>130.647</t>
  </si>
  <si>
    <t>242.720</t>
  </si>
  <si>
    <t>11.639.348</t>
  </si>
  <si>
    <t>1.744.782</t>
  </si>
  <si>
    <t>367.495</t>
  </si>
  <si>
    <t>368.871</t>
  </si>
  <si>
    <t>16.801</t>
  </si>
  <si>
    <t>221.905</t>
  </si>
  <si>
    <t>44.595</t>
  </si>
  <si>
    <t>320.717</t>
  </si>
  <si>
    <t>3.085.166</t>
  </si>
  <si>
    <t>1.100.449</t>
  </si>
  <si>
    <t>168.658</t>
  </si>
  <si>
    <t>56.419</t>
  </si>
  <si>
    <t>41.047</t>
  </si>
  <si>
    <t>71.001</t>
  </si>
  <si>
    <t>8.984</t>
  </si>
  <si>
    <t>25.311</t>
  </si>
  <si>
    <t>1.471.869</t>
  </si>
  <si>
    <t>462.640</t>
  </si>
  <si>
    <t>41.753</t>
  </si>
  <si>
    <t>66.032</t>
  </si>
  <si>
    <t>12.569</t>
  </si>
  <si>
    <t>4.300</t>
  </si>
  <si>
    <t>623.972</t>
  </si>
  <si>
    <t>637.763</t>
  </si>
  <si>
    <t>47.466</t>
  </si>
  <si>
    <t>72.615</t>
  </si>
  <si>
    <t>13.848</t>
  </si>
  <si>
    <t>50.252</t>
  </si>
  <si>
    <t>13.238</t>
  </si>
  <si>
    <t>16.281</t>
  </si>
  <si>
    <t>851.463</t>
  </si>
  <si>
    <t>1.130.773</t>
  </si>
  <si>
    <t>161.202</t>
  </si>
  <si>
    <t>59.006</t>
  </si>
  <si>
    <t>23.172</t>
  </si>
  <si>
    <t>69.810</t>
  </si>
  <si>
    <t>14.885</t>
  </si>
  <si>
    <t>16.393</t>
  </si>
  <si>
    <t>1.475.241</t>
  </si>
  <si>
    <t>609.242</t>
  </si>
  <si>
    <t>104.830</t>
  </si>
  <si>
    <t>52.396</t>
  </si>
  <si>
    <t>2.204</t>
  </si>
  <si>
    <t>27.979</t>
  </si>
  <si>
    <t>2.899</t>
  </si>
  <si>
    <t>77.479</t>
  </si>
  <si>
    <t>877.029</t>
  </si>
  <si>
    <t>147.189</t>
  </si>
  <si>
    <t>19.116</t>
  </si>
  <si>
    <t>14.052</t>
  </si>
  <si>
    <t>4.513</t>
  </si>
  <si>
    <t>10.978</t>
  </si>
  <si>
    <t>2.931</t>
  </si>
  <si>
    <t>2.652</t>
  </si>
  <si>
    <t>201.431</t>
  </si>
  <si>
    <t>1.044.371</t>
  </si>
  <si>
    <t>247.993</t>
  </si>
  <si>
    <t>146.630</t>
  </si>
  <si>
    <t>11.719</t>
  </si>
  <si>
    <t>131.887</t>
  </si>
  <si>
    <t>27.497</t>
  </si>
  <si>
    <t>166.059</t>
  </si>
  <si>
    <t>1.776.157</t>
  </si>
  <si>
    <t>300.401</t>
  </si>
  <si>
    <t>22.574</t>
  </si>
  <si>
    <t>24.735</t>
  </si>
  <si>
    <t>25.804</t>
  </si>
  <si>
    <t>26.672</t>
  </si>
  <si>
    <t>7.413</t>
  </si>
  <si>
    <t>1.147</t>
  </si>
  <si>
    <t>408.746</t>
  </si>
  <si>
    <t>126.229</t>
  </si>
  <si>
    <t>7.530</t>
  </si>
  <si>
    <t>13.280</t>
  </si>
  <si>
    <t>5.654</t>
  </si>
  <si>
    <t>22.765</t>
  </si>
  <si>
    <t>1.570</t>
  </si>
  <si>
    <t>998</t>
  </si>
  <si>
    <t>178.025</t>
  </si>
  <si>
    <t>80.800</t>
  </si>
  <si>
    <t>25.507</t>
  </si>
  <si>
    <t>39.996</t>
  </si>
  <si>
    <t>2.124</t>
  </si>
  <si>
    <t>13.477</t>
  </si>
  <si>
    <t>22.970</t>
  </si>
  <si>
    <t>187.038</t>
  </si>
  <si>
    <t>228.026</t>
  </si>
  <si>
    <t>17.135</t>
  </si>
  <si>
    <t>11.736</t>
  </si>
  <si>
    <t>19.587</t>
  </si>
  <si>
    <t>13.544</t>
  </si>
  <si>
    <t>4.088</t>
  </si>
  <si>
    <t>871</t>
  </si>
  <si>
    <t>294.987</t>
  </si>
  <si>
    <t>159.730</t>
  </si>
  <si>
    <t>10.655</t>
  </si>
  <si>
    <t>11.588</t>
  </si>
  <si>
    <t>3.990</t>
  </si>
  <si>
    <t>6.923</t>
  </si>
  <si>
    <t>925</t>
  </si>
  <si>
    <t>193.811</t>
  </si>
  <si>
    <t>835.076</t>
  </si>
  <si>
    <t>45.087</t>
  </si>
  <si>
    <t>94.300</t>
  </si>
  <si>
    <t>21.692</t>
  </si>
  <si>
    <t>38.475</t>
  </si>
  <si>
    <t>10.010</t>
  </si>
  <si>
    <t>8.471</t>
  </si>
  <si>
    <t>1.053.112</t>
  </si>
  <si>
    <t>4.565.160</t>
  </si>
  <si>
    <t>496.776</t>
  </si>
  <si>
    <t>393.158</t>
  </si>
  <si>
    <t>134.940</t>
  </si>
  <si>
    <t>432.204</t>
  </si>
  <si>
    <t>75.425</t>
  </si>
  <si>
    <t>57.200</t>
  </si>
  <si>
    <t>6.154.863</t>
  </si>
  <si>
    <t>92.671</t>
  </si>
  <si>
    <t>17.196</t>
  </si>
  <si>
    <t>17.282</t>
  </si>
  <si>
    <t>2.436</t>
  </si>
  <si>
    <t>2.119</t>
  </si>
  <si>
    <t>26.345</t>
  </si>
  <si>
    <t>167.291</t>
  </si>
  <si>
    <t>147.840</t>
  </si>
  <si>
    <t>6.686</t>
  </si>
  <si>
    <t>26.108</t>
  </si>
  <si>
    <t>4.470</t>
  </si>
  <si>
    <t>7.731</t>
  </si>
  <si>
    <t>193.865</t>
  </si>
  <si>
    <t>2.736.620</t>
  </si>
  <si>
    <t>173.631</t>
  </si>
  <si>
    <t>125.483</t>
  </si>
  <si>
    <t>118.800</t>
  </si>
  <si>
    <t>96.806</t>
  </si>
  <si>
    <t>20.545</t>
  </si>
  <si>
    <t>3.271.885</t>
  </si>
  <si>
    <t>491.259</t>
  </si>
  <si>
    <t>29.306</t>
  </si>
  <si>
    <t>52.756</t>
  </si>
  <si>
    <t>22.003</t>
  </si>
  <si>
    <t>45.381</t>
  </si>
  <si>
    <t>2.549</t>
  </si>
  <si>
    <t>3.883</t>
  </si>
  <si>
    <t>647.137</t>
  </si>
  <si>
    <t>68.410</t>
  </si>
  <si>
    <t>6.090</t>
  </si>
  <si>
    <t>8.460</t>
  </si>
  <si>
    <t>160</t>
  </si>
  <si>
    <t>10.941</t>
  </si>
  <si>
    <t>1.300</t>
  </si>
  <si>
    <t>95.361</t>
  </si>
  <si>
    <t>1.578.415</t>
  </si>
  <si>
    <t>349.030</t>
  </si>
  <si>
    <t>306.066</t>
  </si>
  <si>
    <t>19.238</t>
  </si>
  <si>
    <t>196.877</t>
  </si>
  <si>
    <t>46.000</t>
  </si>
  <si>
    <t>405.839</t>
  </si>
  <si>
    <t>2.901.466</t>
  </si>
  <si>
    <t>1.211.252</t>
  </si>
  <si>
    <t>110.984</t>
  </si>
  <si>
    <t>114.147</t>
  </si>
  <si>
    <t>29.419</t>
  </si>
  <si>
    <t>94.088</t>
  </si>
  <si>
    <t>12.546</t>
  </si>
  <si>
    <t>24.849</t>
  </si>
  <si>
    <t>1.597.285</t>
  </si>
  <si>
    <t>651.103</t>
  </si>
  <si>
    <t>70.254</t>
  </si>
  <si>
    <t>82.997</t>
  </si>
  <si>
    <t>19.260</t>
  </si>
  <si>
    <t>79.122</t>
  </si>
  <si>
    <t>9.009</t>
  </si>
  <si>
    <t>14.059</t>
  </si>
  <si>
    <t>925.804</t>
  </si>
  <si>
    <t>2.429.480</t>
  </si>
  <si>
    <t>107.392</t>
  </si>
  <si>
    <t>151.122</t>
  </si>
  <si>
    <t>95.552</t>
  </si>
  <si>
    <t>158.879</t>
  </si>
  <si>
    <t>32.636</t>
  </si>
  <si>
    <t>54.239</t>
  </si>
  <si>
    <t>3.029.300</t>
  </si>
  <si>
    <t>413.043</t>
  </si>
  <si>
    <t>45.056</t>
  </si>
  <si>
    <t>44.652</t>
  </si>
  <si>
    <t>19.213</t>
  </si>
  <si>
    <t>36.767</t>
  </si>
  <si>
    <t>4.720</t>
  </si>
  <si>
    <t>563.451</t>
  </si>
  <si>
    <t>1.508.400</t>
  </si>
  <si>
    <t>143.956</t>
  </si>
  <si>
    <t>130.353</t>
  </si>
  <si>
    <t>3.540</t>
  </si>
  <si>
    <t>76.257</t>
  </si>
  <si>
    <t>22.892</t>
  </si>
  <si>
    <t>18.560</t>
  </si>
  <si>
    <t>1.903.958</t>
  </si>
  <si>
    <t>11.087.310</t>
  </si>
  <si>
    <t>1.141.890</t>
  </si>
  <si>
    <t>1.155.406</t>
  </si>
  <si>
    <t>484.742</t>
  </si>
  <si>
    <t>808.815</t>
  </si>
  <si>
    <t>186.327</t>
  </si>
  <si>
    <t>293.140</t>
  </si>
  <si>
    <t>15.157.630</t>
  </si>
  <si>
    <t>11.699.150</t>
  </si>
  <si>
    <t>932.290</t>
  </si>
  <si>
    <t>855.160</t>
  </si>
  <si>
    <t>491.760</t>
  </si>
  <si>
    <t>702.157</t>
  </si>
  <si>
    <t>148.797</t>
  </si>
  <si>
    <t>298.318</t>
  </si>
  <si>
    <t>15.127.632</t>
  </si>
  <si>
    <t>6.715.640</t>
  </si>
  <si>
    <t>720.260</t>
  </si>
  <si>
    <t>563.098</t>
  </si>
  <si>
    <t>304.163</t>
  </si>
  <si>
    <t>365.640</t>
  </si>
  <si>
    <t>83.995</t>
  </si>
  <si>
    <t>363.640</t>
  </si>
  <si>
    <t>9.116.435</t>
  </si>
  <si>
    <t>1.236.727</t>
  </si>
  <si>
    <t>132.213</t>
  </si>
  <si>
    <t>104.691</t>
  </si>
  <si>
    <t>26.713</t>
  </si>
  <si>
    <t>87.341</t>
  </si>
  <si>
    <t>18.395</t>
  </si>
  <si>
    <t>25.362</t>
  </si>
  <si>
    <t>1.631.442</t>
  </si>
  <si>
    <t>3.654.720</t>
  </si>
  <si>
    <t>458.676</t>
  </si>
  <si>
    <t>353.362</t>
  </si>
  <si>
    <t>50.480</t>
  </si>
  <si>
    <t>299.771</t>
  </si>
  <si>
    <t>66.983</t>
  </si>
  <si>
    <t>178.780</t>
  </si>
  <si>
    <t>5.062.771</t>
  </si>
  <si>
    <t>815.423</t>
  </si>
  <si>
    <t>67.317</t>
  </si>
  <si>
    <t>71.431</t>
  </si>
  <si>
    <t>7.674</t>
  </si>
  <si>
    <t>40.385</t>
  </si>
  <si>
    <t>8.107</t>
  </si>
  <si>
    <t>6.696</t>
  </si>
  <si>
    <t>1.017.033</t>
  </si>
  <si>
    <t>155.624</t>
  </si>
  <si>
    <t>14.861</t>
  </si>
  <si>
    <t>25.319</t>
  </si>
  <si>
    <t>3.828</t>
  </si>
  <si>
    <t>8.164</t>
  </si>
  <si>
    <t>3.610</t>
  </si>
  <si>
    <t>1.579</t>
  </si>
  <si>
    <t>212.985</t>
  </si>
  <si>
    <t>161.498</t>
  </si>
  <si>
    <t>13.332</t>
  </si>
  <si>
    <t>23.317</t>
  </si>
  <si>
    <t>1.460</t>
  </si>
  <si>
    <t>8.196</t>
  </si>
  <si>
    <t>2.017</t>
  </si>
  <si>
    <t>1.326</t>
  </si>
  <si>
    <t>211.147</t>
  </si>
  <si>
    <t>51.096</t>
  </si>
  <si>
    <t>7.831</t>
  </si>
  <si>
    <t>1.906</t>
  </si>
  <si>
    <t>4.419</t>
  </si>
  <si>
    <t>613</t>
  </si>
  <si>
    <t>1.175</t>
  </si>
  <si>
    <t>75.573</t>
  </si>
  <si>
    <t>1.089.175</t>
  </si>
  <si>
    <t>108.738</t>
  </si>
  <si>
    <t>100.583</t>
  </si>
  <si>
    <t>67.219</t>
  </si>
  <si>
    <t>70.917</t>
  </si>
  <si>
    <t>20.467</t>
  </si>
  <si>
    <t>45.788</t>
  </si>
  <si>
    <t>1.502.886</t>
  </si>
  <si>
    <t>1.798.520</t>
  </si>
  <si>
    <t>162.184</t>
  </si>
  <si>
    <t>123.123</t>
  </si>
  <si>
    <t>23.220</t>
  </si>
  <si>
    <t>96.391</t>
  </si>
  <si>
    <t>28.435</t>
  </si>
  <si>
    <t>53.640</t>
  </si>
  <si>
    <t>2.285.513</t>
  </si>
  <si>
    <t>3.638.440</t>
  </si>
  <si>
    <t>254.940</t>
  </si>
  <si>
    <t>266.287</t>
  </si>
  <si>
    <t>129.791</t>
  </si>
  <si>
    <t>207.291</t>
  </si>
  <si>
    <t>38.253</t>
  </si>
  <si>
    <t>77.103</t>
  </si>
  <si>
    <t>4.612.105</t>
  </si>
  <si>
    <t>858.272</t>
  </si>
  <si>
    <t>111.468</t>
  </si>
  <si>
    <t>64.168</t>
  </si>
  <si>
    <t>26.315</t>
  </si>
  <si>
    <t>68.988</t>
  </si>
  <si>
    <t>7.005</t>
  </si>
  <si>
    <t>15.464</t>
  </si>
  <si>
    <t>1.151.679</t>
  </si>
  <si>
    <t>2.681.061</t>
  </si>
  <si>
    <t>221.333</t>
  </si>
  <si>
    <t>180.425</t>
  </si>
  <si>
    <t>24.481</t>
  </si>
  <si>
    <t>141.644</t>
  </si>
  <si>
    <t>23.594</t>
  </si>
  <si>
    <t>22.017</t>
  </si>
  <si>
    <t>3.294.556</t>
  </si>
  <si>
    <t>2.688.611</t>
  </si>
  <si>
    <t>301.272</t>
  </si>
  <si>
    <t>91.929</t>
  </si>
  <si>
    <t>53.378</t>
  </si>
  <si>
    <t>86.988</t>
  </si>
  <si>
    <t>17.740</t>
  </si>
  <si>
    <t>126.826</t>
  </si>
  <si>
    <t>3.366.744</t>
  </si>
  <si>
    <t>737.981</t>
  </si>
  <si>
    <t>43.532</t>
  </si>
  <si>
    <t>27.770</t>
  </si>
  <si>
    <t>20.651</t>
  </si>
  <si>
    <t>9.760</t>
  </si>
  <si>
    <t>4.668</t>
  </si>
  <si>
    <t>868.852</t>
  </si>
  <si>
    <t>393.626</t>
  </si>
  <si>
    <t>60.328</t>
  </si>
  <si>
    <t>33.576</t>
  </si>
  <si>
    <t>14.682</t>
  </si>
  <si>
    <t>28.909</t>
  </si>
  <si>
    <t>4.264</t>
  </si>
  <si>
    <t>9.054</t>
  </si>
  <si>
    <t>544.439</t>
  </si>
  <si>
    <t>301.318</t>
  </si>
  <si>
    <t>28.757</t>
  </si>
  <si>
    <t>25.807</t>
  </si>
  <si>
    <t>20.750</t>
  </si>
  <si>
    <t>18.730</t>
  </si>
  <si>
    <t>5.659</t>
  </si>
  <si>
    <t>2.061</t>
  </si>
  <si>
    <t>403.082</t>
  </si>
  <si>
    <t>1.042.580</t>
  </si>
  <si>
    <t>72.016</t>
  </si>
  <si>
    <t>60.699</t>
  </si>
  <si>
    <t>14.160</t>
  </si>
  <si>
    <t>37.727</t>
  </si>
  <si>
    <t>3.750</t>
  </si>
  <si>
    <t>1.230.932</t>
  </si>
  <si>
    <t>73.644</t>
  </si>
  <si>
    <t>15.521</t>
  </si>
  <si>
    <t>14.750</t>
  </si>
  <si>
    <t>950</t>
  </si>
  <si>
    <t>18.943</t>
  </si>
  <si>
    <t>1.338</t>
  </si>
  <si>
    <t>2.882</t>
  </si>
  <si>
    <t>128.028</t>
  </si>
  <si>
    <t>2.161.077</t>
  </si>
  <si>
    <t>292.490</t>
  </si>
  <si>
    <t>206.192</t>
  </si>
  <si>
    <t>63.007</t>
  </si>
  <si>
    <t>158.351</t>
  </si>
  <si>
    <t>17.395</t>
  </si>
  <si>
    <t>35.317</t>
  </si>
  <si>
    <t>2.933.829</t>
  </si>
  <si>
    <t>2.864.520</t>
  </si>
  <si>
    <t>215.020</t>
  </si>
  <si>
    <t>139.922</t>
  </si>
  <si>
    <t>75.713</t>
  </si>
  <si>
    <t>158.246</t>
  </si>
  <si>
    <t>37.511</t>
  </si>
  <si>
    <t>31.520</t>
  </si>
  <si>
    <t>3.522.452</t>
  </si>
  <si>
    <t>160.350</t>
  </si>
  <si>
    <t>11.176</t>
  </si>
  <si>
    <t>9.312</t>
  </si>
  <si>
    <t>6.960</t>
  </si>
  <si>
    <t>16.561</t>
  </si>
  <si>
    <t>204.359</t>
  </si>
  <si>
    <t>952.460</t>
  </si>
  <si>
    <t>98.448</t>
  </si>
  <si>
    <t>50.645</t>
  </si>
  <si>
    <t>27.440</t>
  </si>
  <si>
    <t>54.884</t>
  </si>
  <si>
    <t>11.227</t>
  </si>
  <si>
    <t>1.195.104</t>
  </si>
  <si>
    <t>5.746.670</t>
  </si>
  <si>
    <t>546.574</t>
  </si>
  <si>
    <t>447.261</t>
  </si>
  <si>
    <t>211.100</t>
  </si>
  <si>
    <t>348.274</t>
  </si>
  <si>
    <t>82.575</t>
  </si>
  <si>
    <t>103.360</t>
  </si>
  <si>
    <t>7.485.814</t>
  </si>
  <si>
    <t>14.413</t>
  </si>
  <si>
    <t>19.663</t>
  </si>
  <si>
    <t>2.303</t>
  </si>
  <si>
    <t>11.891</t>
  </si>
  <si>
    <t>23.168</t>
  </si>
  <si>
    <t>143.777</t>
  </si>
  <si>
    <t>42.583</t>
  </si>
  <si>
    <t>4.234</t>
  </si>
  <si>
    <t>3.340</t>
  </si>
  <si>
    <t>1.424</t>
  </si>
  <si>
    <t>4.031</t>
  </si>
  <si>
    <t>2.403</t>
  </si>
  <si>
    <t>1.059</t>
  </si>
  <si>
    <t>59.074</t>
  </si>
  <si>
    <t>126.173</t>
  </si>
  <si>
    <t>17.840</t>
  </si>
  <si>
    <t>9.987</t>
  </si>
  <si>
    <t>4.826</t>
  </si>
  <si>
    <t>11.091</t>
  </si>
  <si>
    <t>1.564</t>
  </si>
  <si>
    <t>2.915</t>
  </si>
  <si>
    <t>174.397</t>
  </si>
  <si>
    <t>221.092</t>
  </si>
  <si>
    <t>18.322</t>
  </si>
  <si>
    <t>16.385</t>
  </si>
  <si>
    <t>5.223</t>
  </si>
  <si>
    <t>10.378</t>
  </si>
  <si>
    <t>2.916</t>
  </si>
  <si>
    <t>1.643</t>
  </si>
  <si>
    <t>275.959</t>
  </si>
  <si>
    <t>376.045</t>
  </si>
  <si>
    <t>53.170</t>
  </si>
  <si>
    <t>34.761</t>
  </si>
  <si>
    <t>12.992</t>
  </si>
  <si>
    <t>32.521</t>
  </si>
  <si>
    <t>4.708</t>
  </si>
  <si>
    <t>8.688</t>
  </si>
  <si>
    <t>522.885</t>
  </si>
  <si>
    <t>249.049</t>
  </si>
  <si>
    <t>24.761</t>
  </si>
  <si>
    <t>27.848</t>
  </si>
  <si>
    <t>10.929</t>
  </si>
  <si>
    <t>26.044</t>
  </si>
  <si>
    <t>4.083</t>
  </si>
  <si>
    <t>6.194</t>
  </si>
  <si>
    <t>348.907</t>
  </si>
  <si>
    <t>137.277</t>
  </si>
  <si>
    <t>12.373</t>
  </si>
  <si>
    <t>15.531</t>
  </si>
  <si>
    <t>9.681</t>
  </si>
  <si>
    <t>20.840</t>
  </si>
  <si>
    <t>3.485</t>
  </si>
  <si>
    <t>987</t>
  </si>
  <si>
    <t>200.174</t>
  </si>
  <si>
    <t>177.945</t>
  </si>
  <si>
    <t>14.430</t>
  </si>
  <si>
    <t>17.910</t>
  </si>
  <si>
    <t>42.214</t>
  </si>
  <si>
    <t>15.506</t>
  </si>
  <si>
    <t>684</t>
  </si>
  <si>
    <t>272.481</t>
  </si>
  <si>
    <t>3.155.048</t>
  </si>
  <si>
    <t>313.679</t>
  </si>
  <si>
    <t>244.925</t>
  </si>
  <si>
    <t>109.692</t>
  </si>
  <si>
    <t>213.950</t>
  </si>
  <si>
    <t>43.312</t>
  </si>
  <si>
    <t>78.468</t>
  </si>
  <si>
    <t>4.159.075</t>
  </si>
  <si>
    <t>226.679</t>
  </si>
  <si>
    <t>32.051</t>
  </si>
  <si>
    <t>22.203</t>
  </si>
  <si>
    <t>6.576</t>
  </si>
  <si>
    <t>20.610</t>
  </si>
  <si>
    <t>2.985</t>
  </si>
  <si>
    <t>5.237</t>
  </si>
  <si>
    <t>316.341</t>
  </si>
  <si>
    <t>376.735</t>
  </si>
  <si>
    <t>50.989</t>
  </si>
  <si>
    <t>45.638</t>
  </si>
  <si>
    <t>10.984</t>
  </si>
  <si>
    <t>29.566</t>
  </si>
  <si>
    <t>3.276</t>
  </si>
  <si>
    <t>6.157</t>
  </si>
  <si>
    <t>523.345</t>
  </si>
  <si>
    <t>110.981</t>
  </si>
  <si>
    <t>22.763</t>
  </si>
  <si>
    <t>23.669</t>
  </si>
  <si>
    <t>3.637</t>
  </si>
  <si>
    <t>11.854</t>
  </si>
  <si>
    <t>3.474</t>
  </si>
  <si>
    <t>36.590</t>
  </si>
  <si>
    <t>212.966</t>
  </si>
  <si>
    <t>1.210.860</t>
  </si>
  <si>
    <t>161.421</t>
  </si>
  <si>
    <t>158.370</t>
  </si>
  <si>
    <t>13.900</t>
  </si>
  <si>
    <t>91.410</t>
  </si>
  <si>
    <t>20.273</t>
  </si>
  <si>
    <t>1.656.234</t>
  </si>
  <si>
    <t>2.442.446</t>
  </si>
  <si>
    <t>202.404</t>
  </si>
  <si>
    <t>138.884</t>
  </si>
  <si>
    <t>61.500</t>
  </si>
  <si>
    <t>96.385</t>
  </si>
  <si>
    <t>23.094</t>
  </si>
  <si>
    <t>18.154</t>
  </si>
  <si>
    <t>2.982.867</t>
  </si>
  <si>
    <t>26.137.220</t>
  </si>
  <si>
    <t>1.855.710</t>
  </si>
  <si>
    <t>1.749.808</t>
  </si>
  <si>
    <t>811.296</t>
  </si>
  <si>
    <t>1.466.791</t>
  </si>
  <si>
    <t>308.120</t>
  </si>
  <si>
    <t>383.720</t>
  </si>
  <si>
    <t>32.712.665</t>
  </si>
  <si>
    <t>646.820</t>
  </si>
  <si>
    <t>51.475</t>
  </si>
  <si>
    <t>52.915</t>
  </si>
  <si>
    <t>7.780</t>
  </si>
  <si>
    <t>39.126</t>
  </si>
  <si>
    <t>14.103</t>
  </si>
  <si>
    <t>812.219</t>
  </si>
  <si>
    <t>11.414.120</t>
  </si>
  <si>
    <t>1.310.190</t>
  </si>
  <si>
    <t>758.018</t>
  </si>
  <si>
    <t>520.120</t>
  </si>
  <si>
    <t>644.022</t>
  </si>
  <si>
    <t>137.094</t>
  </si>
  <si>
    <t>287.760</t>
  </si>
  <si>
    <t>15.071.324</t>
  </si>
  <si>
    <t>328.112</t>
  </si>
  <si>
    <t>46.393</t>
  </si>
  <si>
    <t>14.698</t>
  </si>
  <si>
    <t>12.551</t>
  </si>
  <si>
    <t>24.179</t>
  </si>
  <si>
    <t>4.656</t>
  </si>
  <si>
    <t>7.581</t>
  </si>
  <si>
    <t>438.169</t>
  </si>
  <si>
    <t>2.267.060</t>
  </si>
  <si>
    <t>238.167</t>
  </si>
  <si>
    <t>154.665</t>
  </si>
  <si>
    <t>22.060</t>
  </si>
  <si>
    <t>127.340</t>
  </si>
  <si>
    <t>38.883</t>
  </si>
  <si>
    <t>28.120</t>
  </si>
  <si>
    <t>2.876.295</t>
  </si>
  <si>
    <t>4.656.919</t>
  </si>
  <si>
    <t>449.101</t>
  </si>
  <si>
    <t>455.248</t>
  </si>
  <si>
    <t>213.480</t>
  </si>
  <si>
    <t>349.283</t>
  </si>
  <si>
    <t>46.036</t>
  </si>
  <si>
    <t>152.570</t>
  </si>
  <si>
    <t>6.322.637</t>
  </si>
  <si>
    <t>264.078</t>
  </si>
  <si>
    <t>60.478</t>
  </si>
  <si>
    <t>36.449</t>
  </si>
  <si>
    <t>2.746</t>
  </si>
  <si>
    <t>31.916</t>
  </si>
  <si>
    <t>4.149</t>
  </si>
  <si>
    <t>54.190</t>
  </si>
  <si>
    <t>454.006</t>
  </si>
  <si>
    <t>1.255.520</t>
  </si>
  <si>
    <t>123.649</t>
  </si>
  <si>
    <t>115.685</t>
  </si>
  <si>
    <t>112.136</t>
  </si>
  <si>
    <t>15.154</t>
  </si>
  <si>
    <t>1.667.524</t>
  </si>
  <si>
    <t>85.572.740</t>
  </si>
  <si>
    <t>10.845.560</t>
  </si>
  <si>
    <t>7.661.749</t>
  </si>
  <si>
    <t>3.380.750</t>
  </si>
  <si>
    <t>6.256.140</t>
  </si>
  <si>
    <t>1.280.575</t>
  </si>
  <si>
    <t>3.131.646</t>
  </si>
  <si>
    <t>118.129.160</t>
  </si>
  <si>
    <t>594.431</t>
  </si>
  <si>
    <t>37.417</t>
  </si>
  <si>
    <t>43.333</t>
  </si>
  <si>
    <t>18.830</t>
  </si>
  <si>
    <t>38.058</t>
  </si>
  <si>
    <t>10.070</t>
  </si>
  <si>
    <t>12.576</t>
  </si>
  <si>
    <t>754.715</t>
  </si>
  <si>
    <t>2.529.542</t>
  </si>
  <si>
    <t>357.529</t>
  </si>
  <si>
    <t>131.838</t>
  </si>
  <si>
    <t>52.940</t>
  </si>
  <si>
    <t>151.281</t>
  </si>
  <si>
    <t>26.139</t>
  </si>
  <si>
    <t>3.306.864</t>
  </si>
  <si>
    <t>447.791</t>
  </si>
  <si>
    <t>63.315</t>
  </si>
  <si>
    <t>39.311</t>
  </si>
  <si>
    <t>17.129</t>
  </si>
  <si>
    <t>33.491</t>
  </si>
  <si>
    <t>3.531</t>
  </si>
  <si>
    <t>10.346</t>
  </si>
  <si>
    <t>614.912</t>
  </si>
  <si>
    <t>6.796.980</t>
  </si>
  <si>
    <t>792.534</t>
  </si>
  <si>
    <t>798.319</t>
  </si>
  <si>
    <t>220.880</t>
  </si>
  <si>
    <t>568.915</t>
  </si>
  <si>
    <t>103.721</t>
  </si>
  <si>
    <t>136.900</t>
  </si>
  <si>
    <t>9.418.249</t>
  </si>
  <si>
    <t>228.850</t>
  </si>
  <si>
    <t>34.462</t>
  </si>
  <si>
    <t>46.243</t>
  </si>
  <si>
    <t>18.520</t>
  </si>
  <si>
    <t>27.199</t>
  </si>
  <si>
    <t>2.516</t>
  </si>
  <si>
    <t>357.790</t>
  </si>
  <si>
    <t>115.339</t>
  </si>
  <si>
    <t>14.706</t>
  </si>
  <si>
    <t>6.356</t>
  </si>
  <si>
    <t>4.651</t>
  </si>
  <si>
    <t>1.574</t>
  </si>
  <si>
    <t>153.851</t>
  </si>
  <si>
    <t>2.081.215</t>
  </si>
  <si>
    <t>281.681</t>
  </si>
  <si>
    <t>209.797</t>
  </si>
  <si>
    <t>60.679</t>
  </si>
  <si>
    <t>197.484</t>
  </si>
  <si>
    <t>33.644</t>
  </si>
  <si>
    <t>34.012</t>
  </si>
  <si>
    <t>2.898.512</t>
  </si>
  <si>
    <t>7.920.000</t>
  </si>
  <si>
    <t>493.490</t>
  </si>
  <si>
    <t>411.524</t>
  </si>
  <si>
    <t>337.400</t>
  </si>
  <si>
    <t>391.611</t>
  </si>
  <si>
    <t>87.160</t>
  </si>
  <si>
    <t>42.500</t>
  </si>
  <si>
    <t>9.683.685</t>
  </si>
  <si>
    <t>86.421</t>
  </si>
  <si>
    <t>7.790</t>
  </si>
  <si>
    <t>11.160</t>
  </si>
  <si>
    <t>4.762</t>
  </si>
  <si>
    <t>8.180</t>
  </si>
  <si>
    <t>2.005</t>
  </si>
  <si>
    <t>120.318</t>
  </si>
  <si>
    <t>3.151.385</t>
  </si>
  <si>
    <t>539.540</t>
  </si>
  <si>
    <t>342.791</t>
  </si>
  <si>
    <t>98.140</t>
  </si>
  <si>
    <t>304.567</t>
  </si>
  <si>
    <t>56.128</t>
  </si>
  <si>
    <t>848.317</t>
  </si>
  <si>
    <t>5.340.868</t>
  </si>
  <si>
    <t>115.056</t>
  </si>
  <si>
    <t>9.214</t>
  </si>
  <si>
    <t>10.736</t>
  </si>
  <si>
    <t>2.738</t>
  </si>
  <si>
    <t>7.946</t>
  </si>
  <si>
    <t>145.689</t>
  </si>
  <si>
    <t>3.017.232</t>
  </si>
  <si>
    <t>299.978</t>
  </si>
  <si>
    <t>183.699</t>
  </si>
  <si>
    <t>132.323</t>
  </si>
  <si>
    <t>184.464</t>
  </si>
  <si>
    <t>36.947</t>
  </si>
  <si>
    <t>75.041</t>
  </si>
  <si>
    <t>3.929.683</t>
  </si>
  <si>
    <t>165.075</t>
  </si>
  <si>
    <t>37.805</t>
  </si>
  <si>
    <t>36.138</t>
  </si>
  <si>
    <t>1.716</t>
  </si>
  <si>
    <t>34.371</t>
  </si>
  <si>
    <t>2.041</t>
  </si>
  <si>
    <t>33.874</t>
  </si>
  <si>
    <t>311.021</t>
  </si>
  <si>
    <t>320.079</t>
  </si>
  <si>
    <t>12.473</t>
  </si>
  <si>
    <t>20.874</t>
  </si>
  <si>
    <t>15.808</t>
  </si>
  <si>
    <t>2.669</t>
  </si>
  <si>
    <t>4.194</t>
  </si>
  <si>
    <t>386.867</t>
  </si>
  <si>
    <t>169.355</t>
  </si>
  <si>
    <t>13.734</t>
  </si>
  <si>
    <t>8.865</t>
  </si>
  <si>
    <t>15.032</t>
  </si>
  <si>
    <t>4.496</t>
  </si>
  <si>
    <t>651</t>
  </si>
  <si>
    <t>227.946</t>
  </si>
  <si>
    <t>7.589.020</t>
  </si>
  <si>
    <t>663.810</t>
  </si>
  <si>
    <t>647.565</t>
  </si>
  <si>
    <t>427.700</t>
  </si>
  <si>
    <t>523.014</t>
  </si>
  <si>
    <t>106.646</t>
  </si>
  <si>
    <t>150.558</t>
  </si>
  <si>
    <t>10.108.313</t>
  </si>
  <si>
    <t>265.057</t>
  </si>
  <si>
    <t>21.965</t>
  </si>
  <si>
    <t>13.023</t>
  </si>
  <si>
    <t>17.483</t>
  </si>
  <si>
    <t>2.760</t>
  </si>
  <si>
    <t>1.970</t>
  </si>
  <si>
    <t>324.180</t>
  </si>
  <si>
    <t>417.865</t>
  </si>
  <si>
    <t>33.886</t>
  </si>
  <si>
    <t>28.750</t>
  </si>
  <si>
    <t>37.090</t>
  </si>
  <si>
    <t>28.419</t>
  </si>
  <si>
    <t>8.353</t>
  </si>
  <si>
    <t>1.607</t>
  </si>
  <si>
    <t>555.971</t>
  </si>
  <si>
    <t>91.715</t>
  </si>
  <si>
    <t>12.413</t>
  </si>
  <si>
    <t>8.302</t>
  </si>
  <si>
    <t>7.879</t>
  </si>
  <si>
    <t>1.968</t>
  </si>
  <si>
    <t>1.499</t>
  </si>
  <si>
    <t>126.450</t>
  </si>
  <si>
    <t>510.826</t>
  </si>
  <si>
    <t>41.425</t>
  </si>
  <si>
    <t>34.931</t>
  </si>
  <si>
    <t>45.342</t>
  </si>
  <si>
    <t>34.951</t>
  </si>
  <si>
    <t>9.970</t>
  </si>
  <si>
    <t>1.965</t>
  </si>
  <si>
    <t>679.410</t>
  </si>
  <si>
    <t>268.570</t>
  </si>
  <si>
    <t>24.207</t>
  </si>
  <si>
    <t>29.678</t>
  </si>
  <si>
    <t>14.799</t>
  </si>
  <si>
    <t>31.978</t>
  </si>
  <si>
    <t>2.719</t>
  </si>
  <si>
    <t>373.882</t>
  </si>
  <si>
    <t>4.435.967</t>
  </si>
  <si>
    <t>580.234</t>
  </si>
  <si>
    <t>488.957</t>
  </si>
  <si>
    <t>246.050</t>
  </si>
  <si>
    <t>330.504</t>
  </si>
  <si>
    <t>70.425</t>
  </si>
  <si>
    <t>192.910</t>
  </si>
  <si>
    <t>6.345.047</t>
  </si>
  <si>
    <t>19.019.620</t>
  </si>
  <si>
    <t>2.822.620</t>
  </si>
  <si>
    <t>1.884.796</t>
  </si>
  <si>
    <t>555.740</t>
  </si>
  <si>
    <t>1.792.500</t>
  </si>
  <si>
    <t>321.088</t>
  </si>
  <si>
    <t>326.060</t>
  </si>
  <si>
    <t>26.722.424</t>
  </si>
  <si>
    <t>33.277</t>
  </si>
  <si>
    <t>9.524</t>
  </si>
  <si>
    <t>5.630</t>
  </si>
  <si>
    <t>1.090</t>
  </si>
  <si>
    <t>5.505</t>
  </si>
  <si>
    <t>2.131</t>
  </si>
  <si>
    <t>10.971</t>
  </si>
  <si>
    <t>68.129</t>
  </si>
  <si>
    <t>536.756</t>
  </si>
  <si>
    <t>44.481</t>
  </si>
  <si>
    <t>36.772</t>
  </si>
  <si>
    <t>3.892</t>
  </si>
  <si>
    <t>36.928</t>
  </si>
  <si>
    <t>5.117</t>
  </si>
  <si>
    <t>3.989</t>
  </si>
  <si>
    <t>667.936</t>
  </si>
  <si>
    <t>2.429.800</t>
  </si>
  <si>
    <t>189.832</t>
  </si>
  <si>
    <t>206.857</t>
  </si>
  <si>
    <t>94.060</t>
  </si>
  <si>
    <t>151.267</t>
  </si>
  <si>
    <t>35.562</t>
  </si>
  <si>
    <t>31.661</t>
  </si>
  <si>
    <t>3.139.039</t>
  </si>
  <si>
    <t>2.130.577</t>
  </si>
  <si>
    <t>176.560</t>
  </si>
  <si>
    <t>121.673</t>
  </si>
  <si>
    <t>15.450</t>
  </si>
  <si>
    <t>96.703</t>
  </si>
  <si>
    <t>19.197</t>
  </si>
  <si>
    <t>15.836</t>
  </si>
  <si>
    <t>2.575.996</t>
  </si>
  <si>
    <t>209.073</t>
  </si>
  <si>
    <t>18.845</t>
  </si>
  <si>
    <t>42.865</t>
  </si>
  <si>
    <t>11.521</t>
  </si>
  <si>
    <t>20.629</t>
  </si>
  <si>
    <t>3.050</t>
  </si>
  <si>
    <t>1.503</t>
  </si>
  <si>
    <t>307.484</t>
  </si>
  <si>
    <t>1.341.207</t>
  </si>
  <si>
    <t>189.638</t>
  </si>
  <si>
    <t>96.043</t>
  </si>
  <si>
    <t>51.303</t>
  </si>
  <si>
    <t>102.958</t>
  </si>
  <si>
    <t>18.860</t>
  </si>
  <si>
    <t>30.988</t>
  </si>
  <si>
    <t>1.830.997</t>
  </si>
  <si>
    <t>153.887</t>
  </si>
  <si>
    <t>23.495</t>
  </si>
  <si>
    <t>1.600</t>
  </si>
  <si>
    <t>26.502</t>
  </si>
  <si>
    <t>2.647</t>
  </si>
  <si>
    <t>243.374</t>
  </si>
  <si>
    <t>1.034.258</t>
  </si>
  <si>
    <t>139.981</t>
  </si>
  <si>
    <t>106.636</t>
  </si>
  <si>
    <t>30.154</t>
  </si>
  <si>
    <t>81.535</t>
  </si>
  <si>
    <t>11.989</t>
  </si>
  <si>
    <t>16.902</t>
  </si>
  <si>
    <t>1.421.455</t>
  </si>
  <si>
    <t>71.114</t>
  </si>
  <si>
    <t>9.625</t>
  </si>
  <si>
    <t>9.624</t>
  </si>
  <si>
    <t>2.073</t>
  </si>
  <si>
    <t>7.889</t>
  </si>
  <si>
    <t>2.421</t>
  </si>
  <si>
    <t>1.162</t>
  </si>
  <si>
    <t>103.909</t>
  </si>
  <si>
    <t>886.581</t>
  </si>
  <si>
    <t>73.471</t>
  </si>
  <si>
    <t>46.187</t>
  </si>
  <si>
    <t>6.429</t>
  </si>
  <si>
    <t>41.984</t>
  </si>
  <si>
    <t>6.590</t>
  </si>
  <si>
    <t>1.065.230</t>
  </si>
  <si>
    <t>146.916</t>
  </si>
  <si>
    <t>13.242</t>
  </si>
  <si>
    <t>16.590</t>
  </si>
  <si>
    <t>8.096</t>
  </si>
  <si>
    <t>16.541</t>
  </si>
  <si>
    <t>1.954</t>
  </si>
  <si>
    <t>1.056</t>
  </si>
  <si>
    <t>204.395</t>
  </si>
  <si>
    <t>80.023</t>
  </si>
  <si>
    <t>6.631</t>
  </si>
  <si>
    <t>1.923</t>
  </si>
  <si>
    <t>580</t>
  </si>
  <si>
    <t>5.570</t>
  </si>
  <si>
    <t>1.947</t>
  </si>
  <si>
    <t>595</t>
  </si>
  <si>
    <t>97.270</t>
  </si>
  <si>
    <t>765.628</t>
  </si>
  <si>
    <t>108.215</t>
  </si>
  <si>
    <t>58.526</t>
  </si>
  <si>
    <t>16.024</t>
  </si>
  <si>
    <t>55.625</t>
  </si>
  <si>
    <t>9.209</t>
  </si>
  <si>
    <t>17.433</t>
  </si>
  <si>
    <t>1.030.659</t>
  </si>
  <si>
    <t>376.447</t>
  </si>
  <si>
    <t>30.527</t>
  </si>
  <si>
    <t>35.067</t>
  </si>
  <si>
    <t>33.414</t>
  </si>
  <si>
    <t>20.090</t>
  </si>
  <si>
    <t>8.760</t>
  </si>
  <si>
    <t>505.753</t>
  </si>
  <si>
    <t>8.352.760</t>
  </si>
  <si>
    <t>1.045.160</t>
  </si>
  <si>
    <t>769.883</t>
  </si>
  <si>
    <t>239.720</t>
  </si>
  <si>
    <t>631.943</t>
  </si>
  <si>
    <t>139.248</t>
  </si>
  <si>
    <t>168.180</t>
  </si>
  <si>
    <t>11.346.894</t>
  </si>
  <si>
    <t>1.544.574</t>
  </si>
  <si>
    <t>353.731</t>
  </si>
  <si>
    <t>317.435</t>
  </si>
  <si>
    <t>16.060</t>
  </si>
  <si>
    <t>224.314</t>
  </si>
  <si>
    <t>42.551</t>
  </si>
  <si>
    <t>316.950</t>
  </si>
  <si>
    <t>2.815.616</t>
  </si>
  <si>
    <t>1.083.604</t>
  </si>
  <si>
    <t>153.214</t>
  </si>
  <si>
    <t>62.177</t>
  </si>
  <si>
    <t>41.449</t>
  </si>
  <si>
    <t>72.974</t>
  </si>
  <si>
    <t>10.537</t>
  </si>
  <si>
    <t>25.036</t>
  </si>
  <si>
    <t>1.448.992</t>
  </si>
  <si>
    <t>449.400</t>
  </si>
  <si>
    <t>41.454</t>
  </si>
  <si>
    <t>42.426</t>
  </si>
  <si>
    <t>13.600</t>
  </si>
  <si>
    <t>32.906</t>
  </si>
  <si>
    <t>11.327</t>
  </si>
  <si>
    <t>6.280</t>
  </si>
  <si>
    <t>597.393</t>
  </si>
  <si>
    <t>918.979</t>
  </si>
  <si>
    <t>129.890</t>
  </si>
  <si>
    <t>72.270</t>
  </si>
  <si>
    <t>19.233</t>
  </si>
  <si>
    <t>50.798</t>
  </si>
  <si>
    <t>20.924</t>
  </si>
  <si>
    <t>1.226.979</t>
  </si>
  <si>
    <t>899.810</t>
  </si>
  <si>
    <t>127.180</t>
  </si>
  <si>
    <t>51.486</t>
  </si>
  <si>
    <t>18.832</t>
  </si>
  <si>
    <t>70.568</t>
  </si>
  <si>
    <t>14.672</t>
  </si>
  <si>
    <t>20.488</t>
  </si>
  <si>
    <t>1.203.037</t>
  </si>
  <si>
    <t>605.855</t>
  </si>
  <si>
    <t>163.445</t>
  </si>
  <si>
    <t>38.442</t>
  </si>
  <si>
    <t>3.118</t>
  </si>
  <si>
    <t>31.849</t>
  </si>
  <si>
    <t>3.330</t>
  </si>
  <si>
    <t>141.827</t>
  </si>
  <si>
    <t>987.866</t>
  </si>
  <si>
    <t>147.308</t>
  </si>
  <si>
    <t>19.937</t>
  </si>
  <si>
    <t>19.274</t>
  </si>
  <si>
    <t>4.295</t>
  </si>
  <si>
    <t>11.097</t>
  </si>
  <si>
    <t>1.912</t>
  </si>
  <si>
    <t>2.407</t>
  </si>
  <si>
    <t>206.230</t>
  </si>
  <si>
    <t>1.069.824</t>
  </si>
  <si>
    <t>245.006</t>
  </si>
  <si>
    <t>154.262</t>
  </si>
  <si>
    <t>11.124</t>
  </si>
  <si>
    <t>132.082</t>
  </si>
  <si>
    <t>29.053</t>
  </si>
  <si>
    <t>219.530</t>
  </si>
  <si>
    <t>1.860.881</t>
  </si>
  <si>
    <t>300.053</t>
  </si>
  <si>
    <t>24.332</t>
  </si>
  <si>
    <t>41.246</t>
  </si>
  <si>
    <t>26.633</t>
  </si>
  <si>
    <t>25.135</t>
  </si>
  <si>
    <t>1.154</t>
  </si>
  <si>
    <t>428.174</t>
  </si>
  <si>
    <t>11.385</t>
  </si>
  <si>
    <t>13.763</t>
  </si>
  <si>
    <t>23.012</t>
  </si>
  <si>
    <t>2.022</t>
  </si>
  <si>
    <t>908</t>
  </si>
  <si>
    <t>184.357</t>
  </si>
  <si>
    <t>71.791</t>
  </si>
  <si>
    <t>20.546</t>
  </si>
  <si>
    <t>37.388</t>
  </si>
  <si>
    <t>2.352</t>
  </si>
  <si>
    <t>13.576</t>
  </si>
  <si>
    <t>3.216</t>
  </si>
  <si>
    <t>172.538</t>
  </si>
  <si>
    <t>231.329</t>
  </si>
  <si>
    <t>18.759</t>
  </si>
  <si>
    <t>14.893</t>
  </si>
  <si>
    <t>20.533</t>
  </si>
  <si>
    <t>12.940</t>
  </si>
  <si>
    <t>5.076</t>
  </si>
  <si>
    <t>890</t>
  </si>
  <si>
    <t>304.420</t>
  </si>
  <si>
    <t>167.355</t>
  </si>
  <si>
    <t>10.858</t>
  </si>
  <si>
    <t>11.687</t>
  </si>
  <si>
    <t>5.750</t>
  </si>
  <si>
    <t>7.231</t>
  </si>
  <si>
    <t>1.399</t>
  </si>
  <si>
    <t>204.280</t>
  </si>
  <si>
    <t>777.937</t>
  </si>
  <si>
    <t>49.266</t>
  </si>
  <si>
    <t>109.307</t>
  </si>
  <si>
    <t>36.082</t>
  </si>
  <si>
    <t>11.280</t>
  </si>
  <si>
    <t>5.420</t>
  </si>
  <si>
    <t>1.010.704</t>
  </si>
  <si>
    <t>4.443.540</t>
  </si>
  <si>
    <t>400.672</t>
  </si>
  <si>
    <t>382.442</t>
  </si>
  <si>
    <t>121.860</t>
  </si>
  <si>
    <t>436.464</t>
  </si>
  <si>
    <t>60.931</t>
  </si>
  <si>
    <t>48.600</t>
  </si>
  <si>
    <t>5.894.509</t>
  </si>
  <si>
    <t>79.899</t>
  </si>
  <si>
    <t>16.388</t>
  </si>
  <si>
    <t>20.471</t>
  </si>
  <si>
    <t>2.618</t>
  </si>
  <si>
    <t>9.553</t>
  </si>
  <si>
    <t>2.622</t>
  </si>
  <si>
    <t>26.342</t>
  </si>
  <si>
    <t>157.894</t>
  </si>
  <si>
    <t>138.160</t>
  </si>
  <si>
    <t>5.428</t>
  </si>
  <si>
    <t>10.236</t>
  </si>
  <si>
    <t>6.120</t>
  </si>
  <si>
    <t>8.073</t>
  </si>
  <si>
    <t>1.278</t>
  </si>
  <si>
    <t>169.295</t>
  </si>
  <si>
    <t>2.733.740</t>
  </si>
  <si>
    <t>178.750</t>
  </si>
  <si>
    <t>111.417</t>
  </si>
  <si>
    <t>129.260</t>
  </si>
  <si>
    <t>97.857</t>
  </si>
  <si>
    <t>23.491</t>
  </si>
  <si>
    <t>3.274.515</t>
  </si>
  <si>
    <t>487.947</t>
  </si>
  <si>
    <t>43.981</t>
  </si>
  <si>
    <t>42.719</t>
  </si>
  <si>
    <t>26.888</t>
  </si>
  <si>
    <t>45.321</t>
  </si>
  <si>
    <t>3.518</t>
  </si>
  <si>
    <t>3.507</t>
  </si>
  <si>
    <t>653.880</t>
  </si>
  <si>
    <t>68.590</t>
  </si>
  <si>
    <t>5.594</t>
  </si>
  <si>
    <t>11.060</t>
  </si>
  <si>
    <t>970</t>
  </si>
  <si>
    <t>97.471</t>
  </si>
  <si>
    <t>1.772.133</t>
  </si>
  <si>
    <t>405.845</t>
  </si>
  <si>
    <t>251.854</t>
  </si>
  <si>
    <t>18.427</t>
  </si>
  <si>
    <t>194.183</t>
  </si>
  <si>
    <t>50.482</t>
  </si>
  <si>
    <t>363.646</t>
  </si>
  <si>
    <t>3.056.570</t>
  </si>
  <si>
    <t>1.081.878</t>
  </si>
  <si>
    <t>107.562</t>
  </si>
  <si>
    <t>117.136</t>
  </si>
  <si>
    <t>47.446</t>
  </si>
  <si>
    <t>95.495</t>
  </si>
  <si>
    <t>12.994</t>
  </si>
  <si>
    <t>26.907</t>
  </si>
  <si>
    <t>1.489.419</t>
  </si>
  <si>
    <t>683.916</t>
  </si>
  <si>
    <t>67.996</t>
  </si>
  <si>
    <t>73.770</t>
  </si>
  <si>
    <t>19.261</t>
  </si>
  <si>
    <t>79.981</t>
  </si>
  <si>
    <t>11.495</t>
  </si>
  <si>
    <t>17.009</t>
  </si>
  <si>
    <t>953.429</t>
  </si>
  <si>
    <t>2.489.800</t>
  </si>
  <si>
    <t>114.998</t>
  </si>
  <si>
    <t>152.353</t>
  </si>
  <si>
    <t>67.031</t>
  </si>
  <si>
    <t>154.352</t>
  </si>
  <si>
    <t>35.460</t>
  </si>
  <si>
    <t>3.013.994</t>
  </si>
  <si>
    <t>404.331</t>
  </si>
  <si>
    <t>49.802</t>
  </si>
  <si>
    <t>48.272</t>
  </si>
  <si>
    <t>19.191</t>
  </si>
  <si>
    <t>33.657</t>
  </si>
  <si>
    <t>560.301</t>
  </si>
  <si>
    <t>1.328.700</t>
  </si>
  <si>
    <t>145.739</t>
  </si>
  <si>
    <t>119.280</t>
  </si>
  <si>
    <t>39.760</t>
  </si>
  <si>
    <t>77.098</t>
  </si>
  <si>
    <t>23.872</t>
  </si>
  <si>
    <t>18.000</t>
  </si>
  <si>
    <t>1.752.449</t>
  </si>
  <si>
    <t>11.500.760</t>
  </si>
  <si>
    <t>1.123.242</t>
  </si>
  <si>
    <t>1.049.673</t>
  </si>
  <si>
    <t>365.701</t>
  </si>
  <si>
    <t>756.185</t>
  </si>
  <si>
    <t>178.683</t>
  </si>
  <si>
    <t>14.974.244</t>
  </si>
  <si>
    <t>12.138.580</t>
  </si>
  <si>
    <t>1.048.900</t>
  </si>
  <si>
    <t>823.234</t>
  </si>
  <si>
    <t>368.283</t>
  </si>
  <si>
    <t>660.483</t>
  </si>
  <si>
    <t>140.525</t>
  </si>
  <si>
    <t>15.180.005</t>
  </si>
  <si>
    <t>6.704.420</t>
  </si>
  <si>
    <t>685.680</t>
  </si>
  <si>
    <t>488.187</t>
  </si>
  <si>
    <t>219.456</t>
  </si>
  <si>
    <t>362.340</t>
  </si>
  <si>
    <t>88.159</t>
  </si>
  <si>
    <t>211.822</t>
  </si>
  <si>
    <t>8.760.064</t>
  </si>
  <si>
    <t>1.709.038</t>
  </si>
  <si>
    <t>241.558</t>
  </si>
  <si>
    <t>106.463</t>
  </si>
  <si>
    <t>35.768</t>
  </si>
  <si>
    <t>87.979</t>
  </si>
  <si>
    <t>18.399</t>
  </si>
  <si>
    <t>38.913</t>
  </si>
  <si>
    <t>2.238.118</t>
  </si>
  <si>
    <t>3.814.040</t>
  </si>
  <si>
    <t>455.724</t>
  </si>
  <si>
    <t>284.887</t>
  </si>
  <si>
    <t>37.740</t>
  </si>
  <si>
    <t>294.333</t>
  </si>
  <si>
    <t>65.650</t>
  </si>
  <si>
    <t>65.520</t>
  </si>
  <si>
    <t>5.017.894</t>
  </si>
  <si>
    <t>812.884</t>
  </si>
  <si>
    <t>67.363</t>
  </si>
  <si>
    <t>36.026</t>
  </si>
  <si>
    <t>5.895</t>
  </si>
  <si>
    <t>40.824</t>
  </si>
  <si>
    <t>7.611</t>
  </si>
  <si>
    <t>6.042</t>
  </si>
  <si>
    <t>976.644</t>
  </si>
  <si>
    <t>137.283</t>
  </si>
  <si>
    <t>15.139</t>
  </si>
  <si>
    <t>23.928</t>
  </si>
  <si>
    <t>3.779</t>
  </si>
  <si>
    <t>7.757</t>
  </si>
  <si>
    <t>620</t>
  </si>
  <si>
    <t>188.505</t>
  </si>
  <si>
    <t>160.995</t>
  </si>
  <si>
    <t>13.342</t>
  </si>
  <si>
    <t>18.704</t>
  </si>
  <si>
    <t>1.167</t>
  </si>
  <si>
    <t>8.285</t>
  </si>
  <si>
    <t>2.521</t>
  </si>
  <si>
    <t>1.197</t>
  </si>
  <si>
    <t>206.211</t>
  </si>
  <si>
    <t>50.717</t>
  </si>
  <si>
    <t>7.171</t>
  </si>
  <si>
    <t>10.099</t>
  </si>
  <si>
    <t>1.940</t>
  </si>
  <si>
    <t>4.467</t>
  </si>
  <si>
    <t>1.068</t>
  </si>
  <si>
    <t>1.172</t>
  </si>
  <si>
    <t>76.633</t>
  </si>
  <si>
    <t>1.070.523</t>
  </si>
  <si>
    <t>106.433</t>
  </si>
  <si>
    <t>104.017</t>
  </si>
  <si>
    <t>46.948</t>
  </si>
  <si>
    <t>71.687</t>
  </si>
  <si>
    <t>14.755</t>
  </si>
  <si>
    <t>26.625</t>
  </si>
  <si>
    <t>1.440.987</t>
  </si>
  <si>
    <t>1.754.020</t>
  </si>
  <si>
    <t>144.270</t>
  </si>
  <si>
    <t>96.174</t>
  </si>
  <si>
    <t>11.960</t>
  </si>
  <si>
    <t>89.444</t>
  </si>
  <si>
    <t>29.860</t>
  </si>
  <si>
    <t>25.700</t>
  </si>
  <si>
    <t>2.151.428</t>
  </si>
  <si>
    <t>3.694.880</t>
  </si>
  <si>
    <t>255.160</t>
  </si>
  <si>
    <t>247.101</t>
  </si>
  <si>
    <t>95.730</t>
  </si>
  <si>
    <t>211.185</t>
  </si>
  <si>
    <t>39.345</t>
  </si>
  <si>
    <t>4.543.401</t>
  </si>
  <si>
    <t>859.295</t>
  </si>
  <si>
    <t>116.301</t>
  </si>
  <si>
    <t>62.895</t>
  </si>
  <si>
    <t>25.053</t>
  </si>
  <si>
    <t>70.106</t>
  </si>
  <si>
    <t>6.695</t>
  </si>
  <si>
    <t>14.043</t>
  </si>
  <si>
    <t>1.154.388</t>
  </si>
  <si>
    <t>2.672.711</t>
  </si>
  <si>
    <t>221.486</t>
  </si>
  <si>
    <t>148.626</t>
  </si>
  <si>
    <t>19.381</t>
  </si>
  <si>
    <t>142.564</t>
  </si>
  <si>
    <t>23.625</t>
  </si>
  <si>
    <t>19.865</t>
  </si>
  <si>
    <t>3.248.259</t>
  </si>
  <si>
    <t>1.230.943</t>
  </si>
  <si>
    <t>173.983</t>
  </si>
  <si>
    <t>84.202</t>
  </si>
  <si>
    <t>25.762</t>
  </si>
  <si>
    <t>86.609</t>
  </si>
  <si>
    <t>17.026</t>
  </si>
  <si>
    <t>28.028</t>
  </si>
  <si>
    <t>1.646.553</t>
  </si>
  <si>
    <t>420.931</t>
  </si>
  <si>
    <t>41.850</t>
  </si>
  <si>
    <t>18.930</t>
  </si>
  <si>
    <t>18.460</t>
  </si>
  <si>
    <t>20.382</t>
  </si>
  <si>
    <t>8.155</t>
  </si>
  <si>
    <t>10.469</t>
  </si>
  <si>
    <t>539.177</t>
  </si>
  <si>
    <t>385.013</t>
  </si>
  <si>
    <t>54.438</t>
  </si>
  <si>
    <t>30.930</t>
  </si>
  <si>
    <t>14.727</t>
  </si>
  <si>
    <t>29.319</t>
  </si>
  <si>
    <t>8.896</t>
  </si>
  <si>
    <t>527.820</t>
  </si>
  <si>
    <t>282.599</t>
  </si>
  <si>
    <t>28.096</t>
  </si>
  <si>
    <t>22.007</t>
  </si>
  <si>
    <t>18.716</t>
  </si>
  <si>
    <t>5.146</t>
  </si>
  <si>
    <t>7.028</t>
  </si>
  <si>
    <t>375.987</t>
  </si>
  <si>
    <t>1.016.920</t>
  </si>
  <si>
    <t>74.813</t>
  </si>
  <si>
    <t>45.688</t>
  </si>
  <si>
    <t>12.360</t>
  </si>
  <si>
    <t>37.818</t>
  </si>
  <si>
    <t>4.770</t>
  </si>
  <si>
    <t>1.192.369</t>
  </si>
  <si>
    <t>85.282</t>
  </si>
  <si>
    <t>19.531</t>
  </si>
  <si>
    <t>32.356</t>
  </si>
  <si>
    <t>887</t>
  </si>
  <si>
    <t>19.149</t>
  </si>
  <si>
    <t>1.721</t>
  </si>
  <si>
    <t>17.500</t>
  </si>
  <si>
    <t>176.425</t>
  </si>
  <si>
    <t>2.178.176</t>
  </si>
  <si>
    <t>308.679</t>
  </si>
  <si>
    <t>184.779</t>
  </si>
  <si>
    <t>56.897</t>
  </si>
  <si>
    <t>137.573</t>
  </si>
  <si>
    <t>26.826</t>
  </si>
  <si>
    <t>34.055</t>
  </si>
  <si>
    <t>2.926.985</t>
  </si>
  <si>
    <t>2.816.040</t>
  </si>
  <si>
    <t>213.260</t>
  </si>
  <si>
    <t>185.306</t>
  </si>
  <si>
    <t>80.991</t>
  </si>
  <si>
    <t>139.841</t>
  </si>
  <si>
    <t>37.545</t>
  </si>
  <si>
    <t>32.700</t>
  </si>
  <si>
    <t>3.505.683</t>
  </si>
  <si>
    <t>155.870</t>
  </si>
  <si>
    <t>11.389</t>
  </si>
  <si>
    <t>1.560</t>
  </si>
  <si>
    <t>14.704</t>
  </si>
  <si>
    <t>192.329</t>
  </si>
  <si>
    <t>906.380</t>
  </si>
  <si>
    <t>99.721</t>
  </si>
  <si>
    <t>53.480</t>
  </si>
  <si>
    <t>17.180</t>
  </si>
  <si>
    <t>48.731</t>
  </si>
  <si>
    <t>9.960</t>
  </si>
  <si>
    <t>1.135.452</t>
  </si>
  <si>
    <t>5.802.820</t>
  </si>
  <si>
    <t>549.471</t>
  </si>
  <si>
    <t>463.348</t>
  </si>
  <si>
    <t>181.580</t>
  </si>
  <si>
    <t>309.230</t>
  </si>
  <si>
    <t>78.673</t>
  </si>
  <si>
    <t>84.460</t>
  </si>
  <si>
    <t>7.469.582</t>
  </si>
  <si>
    <t>105.028</t>
  </si>
  <si>
    <t>19.302</t>
  </si>
  <si>
    <t>1.088</t>
  </si>
  <si>
    <t>10.183</t>
  </si>
  <si>
    <t>2.377</t>
  </si>
  <si>
    <t>10.873</t>
  </si>
  <si>
    <t>158.286</t>
  </si>
  <si>
    <t>40.998</t>
  </si>
  <si>
    <t>4.889</t>
  </si>
  <si>
    <t>2.104</t>
  </si>
  <si>
    <t>1.403</t>
  </si>
  <si>
    <t>3.579</t>
  </si>
  <si>
    <t>2.040</t>
  </si>
  <si>
    <t>1.332</t>
  </si>
  <si>
    <t>56.345</t>
  </si>
  <si>
    <t>121.000</t>
  </si>
  <si>
    <t>16.921</t>
  </si>
  <si>
    <t>11.163</t>
  </si>
  <si>
    <t>3.978</t>
  </si>
  <si>
    <t>9.848</t>
  </si>
  <si>
    <t>1.709</t>
  </si>
  <si>
    <t>3.062</t>
  </si>
  <si>
    <t>167.681</t>
  </si>
  <si>
    <t>218.513</t>
  </si>
  <si>
    <t>16.686</t>
  </si>
  <si>
    <t>16.579</t>
  </si>
  <si>
    <t>1.587</t>
  </si>
  <si>
    <t>8.951</t>
  </si>
  <si>
    <t>2.362</t>
  </si>
  <si>
    <t>3.269</t>
  </si>
  <si>
    <t>267.948</t>
  </si>
  <si>
    <t>367.900</t>
  </si>
  <si>
    <t>51.447</t>
  </si>
  <si>
    <t>37.124</t>
  </si>
  <si>
    <t>12.096</t>
  </si>
  <si>
    <t>29.670</t>
  </si>
  <si>
    <t>5.199</t>
  </si>
  <si>
    <t>8.940</t>
  </si>
  <si>
    <t>512.376</t>
  </si>
  <si>
    <t>249.600</t>
  </si>
  <si>
    <t>29.764</t>
  </si>
  <si>
    <t>30.059</t>
  </si>
  <si>
    <t>9.555</t>
  </si>
  <si>
    <t>23.124</t>
  </si>
  <si>
    <t>4.213</t>
  </si>
  <si>
    <t>6.643</t>
  </si>
  <si>
    <t>352.958</t>
  </si>
  <si>
    <t>143.778</t>
  </si>
  <si>
    <t>12.624</t>
  </si>
  <si>
    <t>11.729</t>
  </si>
  <si>
    <t>5.767</t>
  </si>
  <si>
    <t>18.504</t>
  </si>
  <si>
    <t>1.708</t>
  </si>
  <si>
    <t>632</t>
  </si>
  <si>
    <t>194.742</t>
  </si>
  <si>
    <t>173.179</t>
  </si>
  <si>
    <t>11.598</t>
  </si>
  <si>
    <t>10.846</t>
  </si>
  <si>
    <t>7.677</t>
  </si>
  <si>
    <t>13.768</t>
  </si>
  <si>
    <t>2.661</t>
  </si>
  <si>
    <t>21.166</t>
  </si>
  <si>
    <t>240.896</t>
  </si>
  <si>
    <t>3.135.474</t>
  </si>
  <si>
    <t>373.892</t>
  </si>
  <si>
    <t>228.334</t>
  </si>
  <si>
    <t>114.855</t>
  </si>
  <si>
    <t>189.965</t>
  </si>
  <si>
    <t>44.878</t>
  </si>
  <si>
    <t>82.228</t>
  </si>
  <si>
    <t>4.169.625</t>
  </si>
  <si>
    <t>225.457</t>
  </si>
  <si>
    <t>31.528</t>
  </si>
  <si>
    <t>20.332</t>
  </si>
  <si>
    <t>18.293</t>
  </si>
  <si>
    <t>2.835</t>
  </si>
  <si>
    <t>4.782</t>
  </si>
  <si>
    <t>310.640</t>
  </si>
  <si>
    <t>391.550</t>
  </si>
  <si>
    <t>55.488</t>
  </si>
  <si>
    <t>53.248</t>
  </si>
  <si>
    <t>10.228</t>
  </si>
  <si>
    <t>4.869</t>
  </si>
  <si>
    <t>6.122</t>
  </si>
  <si>
    <t>546.824</t>
  </si>
  <si>
    <t>167.533</t>
  </si>
  <si>
    <t>15.050</t>
  </si>
  <si>
    <t>24.793</t>
  </si>
  <si>
    <t>1.736</t>
  </si>
  <si>
    <t>10.525</t>
  </si>
  <si>
    <t>3.052</t>
  </si>
  <si>
    <t>17.344</t>
  </si>
  <si>
    <t>240.032</t>
  </si>
  <si>
    <t>1.216.980</t>
  </si>
  <si>
    <t>143.008</t>
  </si>
  <si>
    <t>162.776</t>
  </si>
  <si>
    <t>18.200</t>
  </si>
  <si>
    <t>78.026</t>
  </si>
  <si>
    <t>19.377</t>
  </si>
  <si>
    <t>1.638.367</t>
  </si>
  <si>
    <t>2.332.729</t>
  </si>
  <si>
    <t>178.135</t>
  </si>
  <si>
    <t>142.099</t>
  </si>
  <si>
    <t>74.000</t>
  </si>
  <si>
    <t>86.328</t>
  </si>
  <si>
    <t>21.911</t>
  </si>
  <si>
    <t>16639</t>
  </si>
  <si>
    <t>2.851.840</t>
  </si>
  <si>
    <t>26.751.940</t>
  </si>
  <si>
    <t>1.911.797</t>
  </si>
  <si>
    <t>1.983.388</t>
  </si>
  <si>
    <t>865.151</t>
  </si>
  <si>
    <t>1.312.829</t>
  </si>
  <si>
    <t>332.176</t>
  </si>
  <si>
    <t>185.420</t>
  </si>
  <si>
    <t>33.342.701</t>
  </si>
  <si>
    <t>619.780</t>
  </si>
  <si>
    <t>54.547</t>
  </si>
  <si>
    <t>73.105</t>
  </si>
  <si>
    <t>8.715</t>
  </si>
  <si>
    <t>34.235</t>
  </si>
  <si>
    <t>13.018</t>
  </si>
  <si>
    <t>803.400</t>
  </si>
  <si>
    <t>11.491.980</t>
  </si>
  <si>
    <t>1.366.320</t>
  </si>
  <si>
    <t>756.687</t>
  </si>
  <si>
    <t>469.340</t>
  </si>
  <si>
    <t>571.151</t>
  </si>
  <si>
    <t>140.772</t>
  </si>
  <si>
    <t>308.001</t>
  </si>
  <si>
    <t>15.104.251</t>
  </si>
  <si>
    <t>326.852</t>
  </si>
  <si>
    <t>45.707</t>
  </si>
  <si>
    <t>10.485</t>
  </si>
  <si>
    <t>10.746</t>
  </si>
  <si>
    <t>21.468</t>
  </si>
  <si>
    <t>4.843</t>
  </si>
  <si>
    <t>8.273</t>
  </si>
  <si>
    <t>428.374</t>
  </si>
  <si>
    <t>2.221.420</t>
  </si>
  <si>
    <t>252.384</t>
  </si>
  <si>
    <t>171.846</t>
  </si>
  <si>
    <t>41.010</t>
  </si>
  <si>
    <t>107.675</t>
  </si>
  <si>
    <t>36.910</t>
  </si>
  <si>
    <t>12.200</t>
  </si>
  <si>
    <t>2.843.445</t>
  </si>
  <si>
    <t>4.819.440</t>
  </si>
  <si>
    <t>492.525</t>
  </si>
  <si>
    <t>527.750</t>
  </si>
  <si>
    <t>207.450</t>
  </si>
  <si>
    <t>309.054</t>
  </si>
  <si>
    <t>44.676</t>
  </si>
  <si>
    <t>67.390</t>
  </si>
  <si>
    <t>6.468.285</t>
  </si>
  <si>
    <t>267.978</t>
  </si>
  <si>
    <t>60.921</t>
  </si>
  <si>
    <t>34.095</t>
  </si>
  <si>
    <t>2.707</t>
  </si>
  <si>
    <t>28.338</t>
  </si>
  <si>
    <t>5.792</t>
  </si>
  <si>
    <t>52.445</t>
  </si>
  <si>
    <t>452.277</t>
  </si>
  <si>
    <t>1.265.890</t>
  </si>
  <si>
    <t>141.618</t>
  </si>
  <si>
    <t>98.369</t>
  </si>
  <si>
    <t>36.900</t>
  </si>
  <si>
    <t>99.565</t>
  </si>
  <si>
    <t>13.133</t>
  </si>
  <si>
    <t>1.655.475</t>
  </si>
  <si>
    <t>91.874.260</t>
  </si>
  <si>
    <t>11.213.845</t>
  </si>
  <si>
    <t>7.588.485</t>
  </si>
  <si>
    <t>3.374.520</t>
  </si>
  <si>
    <t>5.892.680</t>
  </si>
  <si>
    <t>1.363.347</t>
  </si>
  <si>
    <t>3.077.128</t>
  </si>
  <si>
    <t>124.384.265</t>
  </si>
  <si>
    <t>610.457</t>
  </si>
  <si>
    <t>36.515</t>
  </si>
  <si>
    <t>41.966</t>
  </si>
  <si>
    <t>10.200</t>
  </si>
  <si>
    <t>33.301</t>
  </si>
  <si>
    <t>9.330</t>
  </si>
  <si>
    <t>11.421</t>
  </si>
  <si>
    <t>753.190</t>
  </si>
  <si>
    <t>2.784.577</t>
  </si>
  <si>
    <t>338.885</t>
  </si>
  <si>
    <t>130.533</t>
  </si>
  <si>
    <t>44.491</t>
  </si>
  <si>
    <t>133.215</t>
  </si>
  <si>
    <t>32.220</t>
  </si>
  <si>
    <t>39.198</t>
  </si>
  <si>
    <t>3.503.120</t>
  </si>
  <si>
    <t>439.887</t>
  </si>
  <si>
    <t>61.514</t>
  </si>
  <si>
    <t>37.228</t>
  </si>
  <si>
    <t>14.462</t>
  </si>
  <si>
    <t>29.736</t>
  </si>
  <si>
    <t>3.907</t>
  </si>
  <si>
    <t>11.133</t>
  </si>
  <si>
    <t>597.868</t>
  </si>
  <si>
    <t>7.371.890</t>
  </si>
  <si>
    <t>767.738</t>
  </si>
  <si>
    <t>727.863</t>
  </si>
  <si>
    <t>202.220</t>
  </si>
  <si>
    <t>505.136</t>
  </si>
  <si>
    <t>90.550</t>
  </si>
  <si>
    <t>9.665.397</t>
  </si>
  <si>
    <t>240.570</t>
  </si>
  <si>
    <t>27.994</t>
  </si>
  <si>
    <t>36.885</t>
  </si>
  <si>
    <t>15.730</t>
  </si>
  <si>
    <t>22.612</t>
  </si>
  <si>
    <t>2.365</t>
  </si>
  <si>
    <t>346.156</t>
  </si>
  <si>
    <t>120.388</t>
  </si>
  <si>
    <t>10.570</t>
  </si>
  <si>
    <t>2.864</t>
  </si>
  <si>
    <t>4.829</t>
  </si>
  <si>
    <t>4.130</t>
  </si>
  <si>
    <t>627</t>
  </si>
  <si>
    <t>144.838</t>
  </si>
  <si>
    <t>2.113.109</t>
  </si>
  <si>
    <t>299.458</t>
  </si>
  <si>
    <t>220.312</t>
  </si>
  <si>
    <t>55.198</t>
  </si>
  <si>
    <t>172.918</t>
  </si>
  <si>
    <t>26.082</t>
  </si>
  <si>
    <t>33.038</t>
  </si>
  <si>
    <t>2.920.114</t>
  </si>
  <si>
    <t>8.233.100</t>
  </si>
  <si>
    <t>387.000</t>
  </si>
  <si>
    <t>411.665</t>
  </si>
  <si>
    <t>299.080</t>
  </si>
  <si>
    <t>345.920</t>
  </si>
  <si>
    <t>91.677</t>
  </si>
  <si>
    <t>43.410</t>
  </si>
  <si>
    <t>9.811.852</t>
  </si>
  <si>
    <t>84.272</t>
  </si>
  <si>
    <t>10.198</t>
  </si>
  <si>
    <t>7.147</t>
  </si>
  <si>
    <t>7.263</t>
  </si>
  <si>
    <t>1.001</t>
  </si>
  <si>
    <t>112.048</t>
  </si>
  <si>
    <t>3.236.330</t>
  </si>
  <si>
    <t>593.462</t>
  </si>
  <si>
    <t>373.709</t>
  </si>
  <si>
    <t>158.052</t>
  </si>
  <si>
    <t>299.628</t>
  </si>
  <si>
    <t>49.972</t>
  </si>
  <si>
    <t>814.097</t>
  </si>
  <si>
    <t>5.525.250</t>
  </si>
  <si>
    <t>116.070</t>
  </si>
  <si>
    <t>8.705</t>
  </si>
  <si>
    <t>15.231</t>
  </si>
  <si>
    <t>4.238</t>
  </si>
  <si>
    <t>6.311</t>
  </si>
  <si>
    <t>150.555</t>
  </si>
  <si>
    <t>2.981.537</t>
  </si>
  <si>
    <t>355.535</t>
  </si>
  <si>
    <t>192.323</t>
  </si>
  <si>
    <t>163.784</t>
  </si>
  <si>
    <t>42.969</t>
  </si>
  <si>
    <t>20.705</t>
  </si>
  <si>
    <t>3.864.416</t>
  </si>
  <si>
    <t>169.612</t>
  </si>
  <si>
    <t>38.559</t>
  </si>
  <si>
    <t>33.158</t>
  </si>
  <si>
    <t>1.714</t>
  </si>
  <si>
    <t>30.518</t>
  </si>
  <si>
    <t>3.053</t>
  </si>
  <si>
    <t>33.194</t>
  </si>
  <si>
    <t>309.808</t>
  </si>
  <si>
    <t>328.707</t>
  </si>
  <si>
    <t>12.164</t>
  </si>
  <si>
    <t>33.665</t>
  </si>
  <si>
    <t>8.800</t>
  </si>
  <si>
    <t>14.036</t>
  </si>
  <si>
    <t>3.549</t>
  </si>
  <si>
    <t>3.809</t>
  </si>
  <si>
    <t>404.730</t>
  </si>
  <si>
    <t>158.403</t>
  </si>
  <si>
    <t>10.609</t>
  </si>
  <si>
    <t>12.737</t>
  </si>
  <si>
    <t>7.022</t>
  </si>
  <si>
    <t>14.040</t>
  </si>
  <si>
    <t>3.347</t>
  </si>
  <si>
    <t>363</t>
  </si>
  <si>
    <t>206.521</t>
  </si>
  <si>
    <t>7.461.200</t>
  </si>
  <si>
    <t>689.041</t>
  </si>
  <si>
    <t>695.647</t>
  </si>
  <si>
    <t>350.140</t>
  </si>
  <si>
    <t>471.112</t>
  </si>
  <si>
    <t>107.467</t>
  </si>
  <si>
    <t>156.980</t>
  </si>
  <si>
    <t>9.931.586</t>
  </si>
  <si>
    <t>251.851</t>
  </si>
  <si>
    <t>19.232</t>
  </si>
  <si>
    <t>22.317</t>
  </si>
  <si>
    <t>1.830</t>
  </si>
  <si>
    <t>15.523</t>
  </si>
  <si>
    <t>2.682</t>
  </si>
  <si>
    <t>1.796</t>
  </si>
  <si>
    <t>315.231</t>
  </si>
  <si>
    <t>407.532</t>
  </si>
  <si>
    <t>27.294</t>
  </si>
  <si>
    <t>29.468</t>
  </si>
  <si>
    <t>18.065</t>
  </si>
  <si>
    <t>24.674</t>
  </si>
  <si>
    <t>6.400</t>
  </si>
  <si>
    <t>935</t>
  </si>
  <si>
    <t>514.367</t>
  </si>
  <si>
    <t>93.731</t>
  </si>
  <si>
    <t>13.283</t>
  </si>
  <si>
    <t>16.926</t>
  </si>
  <si>
    <t>6.996</t>
  </si>
  <si>
    <t>1.146</t>
  </si>
  <si>
    <t>1.465</t>
  </si>
  <si>
    <t>135.996</t>
  </si>
  <si>
    <t>491.462</t>
  </si>
  <si>
    <t>32.915</t>
  </si>
  <si>
    <t>30.489</t>
  </si>
  <si>
    <t>21.785</t>
  </si>
  <si>
    <t>31.033</t>
  </si>
  <si>
    <t>1.127</t>
  </si>
  <si>
    <t>617.297</t>
  </si>
  <si>
    <t>287.556</t>
  </si>
  <si>
    <t>25.248</t>
  </si>
  <si>
    <t>20.110</t>
  </si>
  <si>
    <t>11.533</t>
  </si>
  <si>
    <t>28.393</t>
  </si>
  <si>
    <t>3.416</t>
  </si>
  <si>
    <t>1.498</t>
  </si>
  <si>
    <t>377.755</t>
  </si>
  <si>
    <t>4.781.788</t>
  </si>
  <si>
    <t>615.125</t>
  </si>
  <si>
    <t>547.616</t>
  </si>
  <si>
    <t>230.870</t>
  </si>
  <si>
    <t>290.163</t>
  </si>
  <si>
    <t>64.760</t>
  </si>
  <si>
    <t>187.410</t>
  </si>
  <si>
    <t>6.717.732</t>
  </si>
  <si>
    <t>19.398.920</t>
  </si>
  <si>
    <t>2.900.770</t>
  </si>
  <si>
    <t>1.915.097</t>
  </si>
  <si>
    <t>548.520</t>
  </si>
  <si>
    <t>1.680.280</t>
  </si>
  <si>
    <t>353.764</t>
  </si>
  <si>
    <t>259.560</t>
  </si>
  <si>
    <t>27.056.911</t>
  </si>
  <si>
    <t>53.283</t>
  </si>
  <si>
    <t>10.178</t>
  </si>
  <si>
    <t>6.591</t>
  </si>
  <si>
    <t>552</t>
  </si>
  <si>
    <t>4.888</t>
  </si>
  <si>
    <t>2.432</t>
  </si>
  <si>
    <t>5.516</t>
  </si>
  <si>
    <t>83.440</t>
  </si>
  <si>
    <t>518.249</t>
  </si>
  <si>
    <t>39.575</t>
  </si>
  <si>
    <t>40.599</t>
  </si>
  <si>
    <t>32.788</t>
  </si>
  <si>
    <t>5.471</t>
  </si>
  <si>
    <t>3.696</t>
  </si>
  <si>
    <t>644.144</t>
  </si>
  <si>
    <t>2.317.120</t>
  </si>
  <si>
    <t>201.164</t>
  </si>
  <si>
    <t>191.365</t>
  </si>
  <si>
    <t>32.973</t>
  </si>
  <si>
    <t>133.606</t>
  </si>
  <si>
    <t>32.534</t>
  </si>
  <si>
    <t>20.820</t>
  </si>
  <si>
    <t>2.929.582</t>
  </si>
  <si>
    <t>2.040.872</t>
  </si>
  <si>
    <t>155.848</t>
  </si>
  <si>
    <t>123.882</t>
  </si>
  <si>
    <t>14.826</t>
  </si>
  <si>
    <t>84.092</t>
  </si>
  <si>
    <t>21.644</t>
  </si>
  <si>
    <t>14.557</t>
  </si>
  <si>
    <t>2.455.721</t>
  </si>
  <si>
    <t>217.387</t>
  </si>
  <si>
    <t>19.087</t>
  </si>
  <si>
    <t>45.319</t>
  </si>
  <si>
    <t>8.719</t>
  </si>
  <si>
    <t>18.316</t>
  </si>
  <si>
    <t>2.582</t>
  </si>
  <si>
    <t>1.133</t>
  </si>
  <si>
    <t>312.543</t>
  </si>
  <si>
    <t>1.312.309</t>
  </si>
  <si>
    <t>183.514</t>
  </si>
  <si>
    <t>108.386</t>
  </si>
  <si>
    <t>43.146</t>
  </si>
  <si>
    <t>90.763</t>
  </si>
  <si>
    <t>17.223</t>
  </si>
  <si>
    <t>33.214</t>
  </si>
  <si>
    <t>1.788.555</t>
  </si>
  <si>
    <t>158.204</t>
  </si>
  <si>
    <t>35.966</t>
  </si>
  <si>
    <t>23.021</t>
  </si>
  <si>
    <t>1.598</t>
  </si>
  <si>
    <t>22.967</t>
  </si>
  <si>
    <t>3.466</t>
  </si>
  <si>
    <t>245.222</t>
  </si>
  <si>
    <t>1.049.675</t>
  </si>
  <si>
    <t>148.754</t>
  </si>
  <si>
    <t>113.243</t>
  </si>
  <si>
    <t>27.419</t>
  </si>
  <si>
    <t>71.837</t>
  </si>
  <si>
    <t>12.954</t>
  </si>
  <si>
    <t>16.411</t>
  </si>
  <si>
    <t>1.440.293</t>
  </si>
  <si>
    <t>73.093</t>
  </si>
  <si>
    <t>10.358</t>
  </si>
  <si>
    <t>8.855</t>
  </si>
  <si>
    <t>1.909</t>
  </si>
  <si>
    <t>905</t>
  </si>
  <si>
    <t>1.143</t>
  </si>
  <si>
    <t>103.268</t>
  </si>
  <si>
    <t>841.928</t>
  </si>
  <si>
    <t>64.293</t>
  </si>
  <si>
    <t>62.720</t>
  </si>
  <si>
    <t>6.116</t>
  </si>
  <si>
    <t>8.831</t>
  </si>
  <si>
    <t>6.005</t>
  </si>
  <si>
    <t>1.026.839</t>
  </si>
  <si>
    <t>151.689</t>
  </si>
  <si>
    <t>13.319</t>
  </si>
  <si>
    <t>32.268</t>
  </si>
  <si>
    <t>6.084</t>
  </si>
  <si>
    <t>14.687</t>
  </si>
  <si>
    <t>1.802</t>
  </si>
  <si>
    <t>790</t>
  </si>
  <si>
    <t>220.639</t>
  </si>
  <si>
    <t>76.071</t>
  </si>
  <si>
    <t>5.809</t>
  </si>
  <si>
    <t>553</t>
  </si>
  <si>
    <t>4.946</t>
  </si>
  <si>
    <t>819</t>
  </si>
  <si>
    <t>543</t>
  </si>
  <si>
    <t>92.623</t>
  </si>
  <si>
    <t>853.724</t>
  </si>
  <si>
    <t>103.899</t>
  </si>
  <si>
    <t>88.127</t>
  </si>
  <si>
    <t>49.389</t>
  </si>
  <si>
    <t>9.988</t>
  </si>
  <si>
    <t>12.018</t>
  </si>
  <si>
    <t>1.130.786</t>
  </si>
  <si>
    <t>352.860</t>
  </si>
  <si>
    <t>23.632</t>
  </si>
  <si>
    <t>27.817</t>
  </si>
  <si>
    <t>15.641</t>
  </si>
  <si>
    <t>17.838</t>
  </si>
  <si>
    <t>6.434</t>
  </si>
  <si>
    <t>809</t>
  </si>
  <si>
    <t>445.032</t>
  </si>
  <si>
    <t>8.315.320</t>
  </si>
  <si>
    <t>1.081.720</t>
  </si>
  <si>
    <t>714.881</t>
  </si>
  <si>
    <t>246.720</t>
  </si>
  <si>
    <t>555.180</t>
  </si>
  <si>
    <t>141.153</t>
  </si>
  <si>
    <t>138.800</t>
  </si>
  <si>
    <t>11.193.774</t>
  </si>
  <si>
    <t>1.572.784</t>
  </si>
  <si>
    <t>357.552</t>
  </si>
  <si>
    <t>425.544</t>
  </si>
  <si>
    <t>15.890</t>
  </si>
  <si>
    <t>199.167</t>
  </si>
  <si>
    <t>48.643</t>
  </si>
  <si>
    <t>307.803</t>
  </si>
  <si>
    <t>2.927.383</t>
  </si>
  <si>
    <t>1.067.860</t>
  </si>
  <si>
    <t>149.330</t>
  </si>
  <si>
    <t>65.402</t>
  </si>
  <si>
    <t>35.109</t>
  </si>
  <si>
    <t>63.656</t>
  </si>
  <si>
    <t>11.711</t>
  </si>
  <si>
    <t>27.027</t>
  </si>
  <si>
    <t>1.420.094</t>
  </si>
  <si>
    <t>449.640</t>
  </si>
  <si>
    <t>43.928</t>
  </si>
  <si>
    <t>64.219</t>
  </si>
  <si>
    <t>7.056</t>
  </si>
  <si>
    <t>29.217</t>
  </si>
  <si>
    <t>10.188</t>
  </si>
  <si>
    <t>606.288</t>
  </si>
  <si>
    <t>1.012.879</t>
  </si>
  <si>
    <t>123.268</t>
  </si>
  <si>
    <t>56.138</t>
  </si>
  <si>
    <t>45.103</t>
  </si>
  <si>
    <t>11.958</t>
  </si>
  <si>
    <t>14.258</t>
  </si>
  <si>
    <t>1.279.787</t>
  </si>
  <si>
    <t>1.021.698</t>
  </si>
  <si>
    <t>124.341</t>
  </si>
  <si>
    <t>100.601</t>
  </si>
  <si>
    <t>16.324</t>
  </si>
  <si>
    <t>62.657</t>
  </si>
  <si>
    <t>11.894</t>
  </si>
  <si>
    <t>14.382</t>
  </si>
  <si>
    <t>1.351.898</t>
  </si>
  <si>
    <t>660.686</t>
  </si>
  <si>
    <t>338.283</t>
  </si>
  <si>
    <t>48.429</t>
  </si>
  <si>
    <t>6.802</t>
  </si>
  <si>
    <t>31.874</t>
  </si>
  <si>
    <t>2.830</t>
  </si>
  <si>
    <t>141.262</t>
  </si>
  <si>
    <t>1.230.166</t>
  </si>
  <si>
    <t>147.620</t>
  </si>
  <si>
    <t>20.920</t>
  </si>
  <si>
    <t>13.675</t>
  </si>
  <si>
    <t>3.856</t>
  </si>
  <si>
    <t>9.853</t>
  </si>
  <si>
    <t>2.308</t>
  </si>
  <si>
    <t>201.017</t>
  </si>
  <si>
    <t>1.077.509</t>
  </si>
  <si>
    <t>244.957</t>
  </si>
  <si>
    <t>169.680</t>
  </si>
  <si>
    <t>117.275</t>
  </si>
  <si>
    <t>33.005</t>
  </si>
  <si>
    <t>210.875</t>
  </si>
  <si>
    <t>1.864.187</t>
  </si>
  <si>
    <t>292.868</t>
  </si>
  <si>
    <t>19.614</t>
  </si>
  <si>
    <t>44.458</t>
  </si>
  <si>
    <t>12.982</t>
  </si>
  <si>
    <t>7.887</t>
  </si>
  <si>
    <t>672</t>
  </si>
  <si>
    <t>400.797</t>
  </si>
  <si>
    <t>131.739</t>
  </si>
  <si>
    <t>11.567</t>
  </si>
  <si>
    <t>7.453</t>
  </si>
  <si>
    <t>5.284</t>
  </si>
  <si>
    <t>20.432</t>
  </si>
  <si>
    <t>1.565</t>
  </si>
  <si>
    <t>686</t>
  </si>
  <si>
    <t>178.727</t>
  </si>
  <si>
    <t>112.201</t>
  </si>
  <si>
    <t>21.433</t>
  </si>
  <si>
    <t>28.557</t>
  </si>
  <si>
    <t>10.854</t>
  </si>
  <si>
    <t>2.761</t>
  </si>
  <si>
    <t>11.616</t>
  </si>
  <si>
    <t>188.583</t>
  </si>
  <si>
    <t>224.896</t>
  </si>
  <si>
    <t>15.062</t>
  </si>
  <si>
    <t>17.414</t>
  </si>
  <si>
    <t>9.969</t>
  </si>
  <si>
    <t>11.489</t>
  </si>
  <si>
    <t>3.488</t>
  </si>
  <si>
    <t>516</t>
  </si>
  <si>
    <t>282.834</t>
  </si>
  <si>
    <t>171.550</t>
  </si>
  <si>
    <t>7.266</t>
  </si>
  <si>
    <t>18.965</t>
  </si>
  <si>
    <t>1.310</t>
  </si>
  <si>
    <t>5.980</t>
  </si>
  <si>
    <t>1.705</t>
  </si>
  <si>
    <t>206.776</t>
  </si>
  <si>
    <t>795.311</t>
  </si>
  <si>
    <t>47.975</t>
  </si>
  <si>
    <t>101.714</t>
  </si>
  <si>
    <t>20.341</t>
  </si>
  <si>
    <t>12.710</t>
  </si>
  <si>
    <t>6.660</t>
  </si>
  <si>
    <t>1.016.747</t>
  </si>
  <si>
    <t>4.453.280</t>
  </si>
  <si>
    <t>382.937</t>
  </si>
  <si>
    <t>374.418</t>
  </si>
  <si>
    <t>99.680</t>
  </si>
  <si>
    <t>378.243</t>
  </si>
  <si>
    <t>62.361</t>
  </si>
  <si>
    <t>41.140</t>
  </si>
  <si>
    <t>5.792.059</t>
  </si>
  <si>
    <t>119.886</t>
  </si>
  <si>
    <t>10.769</t>
  </si>
  <si>
    <t>18.170</t>
  </si>
  <si>
    <t>1.242</t>
  </si>
  <si>
    <t>8.085</t>
  </si>
  <si>
    <t>2.003</t>
  </si>
  <si>
    <t>12.411</t>
  </si>
  <si>
    <t>172.566</t>
  </si>
  <si>
    <t>139.070</t>
  </si>
  <si>
    <t>2.256</t>
  </si>
  <si>
    <t>15.518</t>
  </si>
  <si>
    <t>3.510</t>
  </si>
  <si>
    <t>5.536</t>
  </si>
  <si>
    <t>229</t>
  </si>
  <si>
    <t>166.119</t>
  </si>
  <si>
    <t>2.741.380</t>
  </si>
  <si>
    <t>172.570</t>
  </si>
  <si>
    <t>128.149</t>
  </si>
  <si>
    <t>101.460</t>
  </si>
  <si>
    <t>86.887</t>
  </si>
  <si>
    <t>23.909</t>
  </si>
  <si>
    <t>3.254.355</t>
  </si>
  <si>
    <t>503.911</t>
  </si>
  <si>
    <t>44.245</t>
  </si>
  <si>
    <t>41.173</t>
  </si>
  <si>
    <t>20.211</t>
  </si>
  <si>
    <t>41.283</t>
  </si>
  <si>
    <t>5.986</t>
  </si>
  <si>
    <t>2.626</t>
  </si>
  <si>
    <t>659.434</t>
  </si>
  <si>
    <t>62.610</t>
  </si>
  <si>
    <t>4.686</t>
  </si>
  <si>
    <t>2.239</t>
  </si>
  <si>
    <t>9.820</t>
  </si>
  <si>
    <t>3.938</t>
  </si>
  <si>
    <t>88.409</t>
  </si>
  <si>
    <t>1.808.045</t>
  </si>
  <si>
    <t>411.035</t>
  </si>
  <si>
    <t>285.012</t>
  </si>
  <si>
    <t>18.267</t>
  </si>
  <si>
    <t>172.414</t>
  </si>
  <si>
    <t>57.171</t>
  </si>
  <si>
    <t>353.845</t>
  </si>
  <si>
    <t>3.105.789</t>
  </si>
  <si>
    <t>1.091.228</t>
  </si>
  <si>
    <t>130.124</t>
  </si>
  <si>
    <t>117.546</t>
  </si>
  <si>
    <t>35.963</t>
  </si>
  <si>
    <t>84.061</t>
  </si>
  <si>
    <t>13.755</t>
  </si>
  <si>
    <t>35.440</t>
  </si>
  <si>
    <t>1.508.116</t>
  </si>
  <si>
    <t>679.697</t>
  </si>
  <si>
    <t>81.051</t>
  </si>
  <si>
    <t>75.565</t>
  </si>
  <si>
    <t>23.323</t>
  </si>
  <si>
    <t>71.015</t>
  </si>
  <si>
    <t>10.780</t>
  </si>
  <si>
    <t>22.075</t>
  </si>
  <si>
    <t>963.506</t>
  </si>
  <si>
    <t>2.478.460</t>
  </si>
  <si>
    <t>112.142</t>
  </si>
  <si>
    <t>139.518</t>
  </si>
  <si>
    <t>71.995</t>
  </si>
  <si>
    <t>137.048</t>
  </si>
  <si>
    <t>31.510</t>
  </si>
  <si>
    <t>2.970.674</t>
  </si>
  <si>
    <t>391.521</t>
  </si>
  <si>
    <t>47.928</t>
  </si>
  <si>
    <t>50.496</t>
  </si>
  <si>
    <t>31.536</t>
  </si>
  <si>
    <t>6.820</t>
  </si>
  <si>
    <t>541.421</t>
  </si>
  <si>
    <t>1.345.360</t>
  </si>
  <si>
    <t>154.439</t>
  </si>
  <si>
    <t>122.379</t>
  </si>
  <si>
    <t>24.686</t>
  </si>
  <si>
    <t>66.937</t>
  </si>
  <si>
    <t>22.242</t>
  </si>
  <si>
    <t>19.540</t>
  </si>
  <si>
    <t>1.755.583</t>
  </si>
  <si>
    <t>11.571.260</t>
  </si>
  <si>
    <t>1.201.040</t>
  </si>
  <si>
    <t>1.135.429</t>
  </si>
  <si>
    <t>392.487</t>
  </si>
  <si>
    <t>675.763</t>
  </si>
  <si>
    <t>195.364</t>
  </si>
  <si>
    <t>15.171.343</t>
  </si>
  <si>
    <t>12.331.300</t>
  </si>
  <si>
    <t>995.306</t>
  </si>
  <si>
    <t>826.456</t>
  </si>
  <si>
    <t>393.233</t>
  </si>
  <si>
    <t>584.749</t>
  </si>
  <si>
    <t>153.518</t>
  </si>
  <si>
    <t>15.284.562</t>
  </si>
  <si>
    <t>6.924.900</t>
  </si>
  <si>
    <t>662.802</t>
  </si>
  <si>
    <t>561.175</t>
  </si>
  <si>
    <t>234.089</t>
  </si>
  <si>
    <t>313.563</t>
  </si>
  <si>
    <t>94.349</t>
  </si>
  <si>
    <t>520</t>
  </si>
  <si>
    <t>8.791.398</t>
  </si>
  <si>
    <t>1.890.539</t>
  </si>
  <si>
    <t>230.080</t>
  </si>
  <si>
    <t>108.240</t>
  </si>
  <si>
    <t>30.207</t>
  </si>
  <si>
    <t>77.558</t>
  </si>
  <si>
    <t>22.128</t>
  </si>
  <si>
    <t>26.613</t>
  </si>
  <si>
    <t>2.385.365</t>
  </si>
  <si>
    <t>3.749.840</t>
  </si>
  <si>
    <t>482.927</t>
  </si>
  <si>
    <t>284.025</t>
  </si>
  <si>
    <t>79.102</t>
  </si>
  <si>
    <t>260.605</t>
  </si>
  <si>
    <t>61.375</t>
  </si>
  <si>
    <t>69.100</t>
  </si>
  <si>
    <t>4.986.974</t>
  </si>
  <si>
    <t>765.858</t>
  </si>
  <si>
    <t>58.484</t>
  </si>
  <si>
    <t>42.135</t>
  </si>
  <si>
    <t>5.564</t>
  </si>
  <si>
    <t>8.270</t>
  </si>
  <si>
    <t>5.463</t>
  </si>
  <si>
    <t>922.018</t>
  </si>
  <si>
    <t>140.349</t>
  </si>
  <si>
    <t>14.681</t>
  </si>
  <si>
    <t>18.760</t>
  </si>
  <si>
    <t>3.590</t>
  </si>
  <si>
    <t>6.887</t>
  </si>
  <si>
    <t>184.267</t>
  </si>
  <si>
    <t>151.838</t>
  </si>
  <si>
    <t>11.595</t>
  </si>
  <si>
    <t>22.252</t>
  </si>
  <si>
    <t>1.103</t>
  </si>
  <si>
    <t>7.356</t>
  </si>
  <si>
    <t>1.083</t>
  </si>
  <si>
    <t>196.871</t>
  </si>
  <si>
    <t>49.012</t>
  </si>
  <si>
    <t>6.854</t>
  </si>
  <si>
    <t>7.682</t>
  </si>
  <si>
    <t>1.611</t>
  </si>
  <si>
    <t>3.966</t>
  </si>
  <si>
    <t>1.104</t>
  </si>
  <si>
    <t>1.240</t>
  </si>
  <si>
    <t>71.470</t>
  </si>
  <si>
    <t>1.070.599</t>
  </si>
  <si>
    <t>127.664</t>
  </si>
  <si>
    <t>110.848</t>
  </si>
  <si>
    <t>55.019</t>
  </si>
  <si>
    <t>63.650</t>
  </si>
  <si>
    <t>14.141</t>
  </si>
  <si>
    <t>34.770</t>
  </si>
  <si>
    <t>1.476.692</t>
  </si>
  <si>
    <t>1.632.280</t>
  </si>
  <si>
    <t>152.881</t>
  </si>
  <si>
    <t>115.873</t>
  </si>
  <si>
    <t>25.398</t>
  </si>
  <si>
    <t>78.714</t>
  </si>
  <si>
    <t>27.342</t>
  </si>
  <si>
    <t>21.640</t>
  </si>
  <si>
    <t>2.054.129</t>
  </si>
  <si>
    <t>3.722.660</t>
  </si>
  <si>
    <t>261.570</t>
  </si>
  <si>
    <t>282.785</t>
  </si>
  <si>
    <t>102.783</t>
  </si>
  <si>
    <t>182.437</t>
  </si>
  <si>
    <t>37.628</t>
  </si>
  <si>
    <t>4.589.863</t>
  </si>
  <si>
    <t>872.245</t>
  </si>
  <si>
    <t>123.610</t>
  </si>
  <si>
    <t>71.914</t>
  </si>
  <si>
    <t>22.784</t>
  </si>
  <si>
    <t>61.549</t>
  </si>
  <si>
    <t>10.819</t>
  </si>
  <si>
    <t>13.637</t>
  </si>
  <si>
    <t>1.176.558</t>
  </si>
  <si>
    <t>2.560.031</t>
  </si>
  <si>
    <t>195.493</t>
  </si>
  <si>
    <t>171.598</t>
  </si>
  <si>
    <t>18.597</t>
  </si>
  <si>
    <t>126.582</t>
  </si>
  <si>
    <t>27.146</t>
  </si>
  <si>
    <t>18.260</t>
  </si>
  <si>
    <t>3.117.707</t>
  </si>
  <si>
    <t>1.368.982</t>
  </si>
  <si>
    <t>166.606</t>
  </si>
  <si>
    <t>94.909</t>
  </si>
  <si>
    <t>21.873</t>
  </si>
  <si>
    <t>76.084</t>
  </si>
  <si>
    <t>15.930</t>
  </si>
  <si>
    <t>19.271</t>
  </si>
  <si>
    <t>1.763.656</t>
  </si>
  <si>
    <t>416.172</t>
  </si>
  <si>
    <t>49.627</t>
  </si>
  <si>
    <t>26.306</t>
  </si>
  <si>
    <t>21.723</t>
  </si>
  <si>
    <t>18.097</t>
  </si>
  <si>
    <t>7.072</t>
  </si>
  <si>
    <t>13.516</t>
  </si>
  <si>
    <t>552.513</t>
  </si>
  <si>
    <t>382.910</t>
  </si>
  <si>
    <t>53.546</t>
  </si>
  <si>
    <t>39.595</t>
  </si>
  <si>
    <t>12.589</t>
  </si>
  <si>
    <t>24.432</t>
  </si>
  <si>
    <t>4.569</t>
  </si>
  <si>
    <t>9.691</t>
  </si>
  <si>
    <t>527.333</t>
  </si>
  <si>
    <t>276.675</t>
  </si>
  <si>
    <t>32.992</t>
  </si>
  <si>
    <t>21.043</t>
  </si>
  <si>
    <t>12.146</t>
  </si>
  <si>
    <t>5.810</t>
  </si>
  <si>
    <t>8.986</t>
  </si>
  <si>
    <t>373.837</t>
  </si>
  <si>
    <t>1.198.300</t>
  </si>
  <si>
    <t>71.747</t>
  </si>
  <si>
    <t>72.081</t>
  </si>
  <si>
    <t>19.040</t>
  </si>
  <si>
    <t>32.971</t>
  </si>
  <si>
    <t>6.184</t>
  </si>
  <si>
    <t>1.400.323</t>
  </si>
  <si>
    <t>88.896</t>
  </si>
  <si>
    <t>20.209</t>
  </si>
  <si>
    <t>28.054</t>
  </si>
  <si>
    <t>898</t>
  </si>
  <si>
    <t>17.002</t>
  </si>
  <si>
    <t>2.043</t>
  </si>
  <si>
    <t>17.397</t>
  </si>
  <si>
    <t>174.499</t>
  </si>
  <si>
    <t>2.208.156</t>
  </si>
  <si>
    <t>320.513</t>
  </si>
  <si>
    <t>180.549</t>
  </si>
  <si>
    <t>60.654</t>
  </si>
  <si>
    <t>137.410</t>
  </si>
  <si>
    <t>21.475</t>
  </si>
  <si>
    <t>30.534</t>
  </si>
  <si>
    <t>2.959.291</t>
  </si>
  <si>
    <t>2.874.835</t>
  </si>
  <si>
    <t>223.440</t>
  </si>
  <si>
    <t>164.890</t>
  </si>
  <si>
    <t>86.517</t>
  </si>
  <si>
    <t>130.754</t>
  </si>
  <si>
    <t>38.355</t>
  </si>
  <si>
    <t>31.760</t>
  </si>
  <si>
    <t>3.550.551</t>
  </si>
  <si>
    <t>153.770</t>
  </si>
  <si>
    <t>11.360</t>
  </si>
  <si>
    <t>9.197</t>
  </si>
  <si>
    <t>2.870</t>
  </si>
  <si>
    <t>13.062</t>
  </si>
  <si>
    <t>190.259</t>
  </si>
  <si>
    <t>936.660</t>
  </si>
  <si>
    <t>85.035</t>
  </si>
  <si>
    <t>53.266</t>
  </si>
  <si>
    <t>29.879</t>
  </si>
  <si>
    <t>45.414</t>
  </si>
  <si>
    <t>7.237</t>
  </si>
  <si>
    <t>1.157.491</t>
  </si>
  <si>
    <t>5.902.489</t>
  </si>
  <si>
    <t>535.998</t>
  </si>
  <si>
    <t>425.365</t>
  </si>
  <si>
    <t>160.060</t>
  </si>
  <si>
    <t>295.053</t>
  </si>
  <si>
    <t>79.035</t>
  </si>
  <si>
    <t>87.440</t>
  </si>
  <si>
    <t>7.485.440</t>
  </si>
  <si>
    <t>137.842</t>
  </si>
  <si>
    <t>9.456</t>
  </si>
  <si>
    <t>17.965</t>
  </si>
  <si>
    <t>3.432</t>
  </si>
  <si>
    <t>7.228</t>
  </si>
  <si>
    <t>2.020</t>
  </si>
  <si>
    <t>177.941</t>
  </si>
  <si>
    <t>45.457</t>
  </si>
  <si>
    <t>5.494</t>
  </si>
  <si>
    <t>1.591</t>
  </si>
  <si>
    <t>1.002</t>
  </si>
  <si>
    <t>3.563</t>
  </si>
  <si>
    <t>3.277</t>
  </si>
  <si>
    <t>61.043</t>
  </si>
  <si>
    <t>120.798</t>
  </si>
  <si>
    <t>17.857</t>
  </si>
  <si>
    <t>9.685</t>
  </si>
  <si>
    <t>3.837</t>
  </si>
  <si>
    <t>9.298</t>
  </si>
  <si>
    <t>2.451</t>
  </si>
  <si>
    <t>2.598</t>
  </si>
  <si>
    <t>166.525</t>
  </si>
  <si>
    <t>230.667</t>
  </si>
  <si>
    <t>16.467</t>
  </si>
  <si>
    <t>15.279</t>
  </si>
  <si>
    <t>8.184</t>
  </si>
  <si>
    <t>4.202</t>
  </si>
  <si>
    <t>1.408</t>
  </si>
  <si>
    <t>278.197</t>
  </si>
  <si>
    <t>372.538</t>
  </si>
  <si>
    <t>55.070</t>
  </si>
  <si>
    <t>40.208</t>
  </si>
  <si>
    <t>11.834</t>
  </si>
  <si>
    <t>30.976</t>
  </si>
  <si>
    <t>5.077</t>
  </si>
  <si>
    <t>523.715</t>
  </si>
  <si>
    <t>282.652</t>
  </si>
  <si>
    <t>34.160</t>
  </si>
  <si>
    <t>31.945</t>
  </si>
  <si>
    <t>6.233</t>
  </si>
  <si>
    <t>23.792</t>
  </si>
  <si>
    <t>4.628</t>
  </si>
  <si>
    <t>6.900</t>
  </si>
  <si>
    <t>390.309</t>
  </si>
  <si>
    <t>144.762</t>
  </si>
  <si>
    <t>13.853</t>
  </si>
  <si>
    <t>16.752</t>
  </si>
  <si>
    <t>5.798</t>
  </si>
  <si>
    <t>901</t>
  </si>
  <si>
    <t>202.223</t>
  </si>
  <si>
    <t>171.217</t>
  </si>
  <si>
    <t>10.428</t>
  </si>
  <si>
    <t>14.916</t>
  </si>
  <si>
    <t>870</t>
  </si>
  <si>
    <t>13.235</t>
  </si>
  <si>
    <t>2.753</t>
  </si>
  <si>
    <t>429</t>
  </si>
  <si>
    <t>213.848</t>
  </si>
  <si>
    <t>2.760.230</t>
  </si>
  <si>
    <t>334.856</t>
  </si>
  <si>
    <t>226.142</t>
  </si>
  <si>
    <t>78.811</t>
  </si>
  <si>
    <t>171.595</t>
  </si>
  <si>
    <t>45.288</t>
  </si>
  <si>
    <t>86.744</t>
  </si>
  <si>
    <t>3.703.667</t>
  </si>
  <si>
    <t>225.083</t>
  </si>
  <si>
    <t>33.397</t>
  </si>
  <si>
    <t>26.110</t>
  </si>
  <si>
    <t>7.177</t>
  </si>
  <si>
    <t>18.359</t>
  </si>
  <si>
    <t>3.456</t>
  </si>
  <si>
    <t>4.859</t>
  </si>
  <si>
    <t>318.440</t>
  </si>
  <si>
    <t>403.641</t>
  </si>
  <si>
    <t>58.588</t>
  </si>
  <si>
    <t>44.726</t>
  </si>
  <si>
    <t>11.087</t>
  </si>
  <si>
    <t>24.380</t>
  </si>
  <si>
    <t>4.233</t>
  </si>
  <si>
    <t>5.581</t>
  </si>
  <si>
    <t>552.238</t>
  </si>
  <si>
    <t>213.177</t>
  </si>
  <si>
    <t>14.624</t>
  </si>
  <si>
    <t>24.423</t>
  </si>
  <si>
    <t>5.307</t>
  </si>
  <si>
    <t>10.545</t>
  </si>
  <si>
    <t>2.829</t>
  </si>
  <si>
    <t>270.906</t>
  </si>
  <si>
    <t>1.203.200</t>
  </si>
  <si>
    <t>134.172</t>
  </si>
  <si>
    <t>129.411</t>
  </si>
  <si>
    <t>18.820</t>
  </si>
  <si>
    <t>68.877</t>
  </si>
  <si>
    <t>19.103</t>
  </si>
  <si>
    <t>1.573.583</t>
  </si>
  <si>
    <t>2.414.775</t>
  </si>
  <si>
    <t>140.908</t>
  </si>
  <si>
    <t>144.336</t>
  </si>
  <si>
    <t>82.000</t>
  </si>
  <si>
    <t>81.720</t>
  </si>
  <si>
    <t>13.795</t>
  </si>
  <si>
    <t>16.540</t>
  </si>
  <si>
    <t>2.894.074</t>
  </si>
  <si>
    <t>27.700.980</t>
  </si>
  <si>
    <t>1.894.648</t>
  </si>
  <si>
    <t>1.927.866</t>
  </si>
  <si>
    <t>910.351</t>
  </si>
  <si>
    <t>1.178.818</t>
  </si>
  <si>
    <t>343.165</t>
  </si>
  <si>
    <t>102.720</t>
  </si>
  <si>
    <t>34.058.548</t>
  </si>
  <si>
    <t>675.600</t>
  </si>
  <si>
    <t>54.025</t>
  </si>
  <si>
    <t>70.126</t>
  </si>
  <si>
    <t>22.140</t>
  </si>
  <si>
    <t>31.192</t>
  </si>
  <si>
    <t>15.284</t>
  </si>
  <si>
    <t>868.367</t>
  </si>
  <si>
    <t>11.718.580</t>
  </si>
  <si>
    <t>1.309.640</t>
  </si>
  <si>
    <t>710.916</t>
  </si>
  <si>
    <t>510.620</t>
  </si>
  <si>
    <t>537.309</t>
  </si>
  <si>
    <t>142.713</t>
  </si>
  <si>
    <t>294.940</t>
  </si>
  <si>
    <t>15.224.717</t>
  </si>
  <si>
    <t>318.791</t>
  </si>
  <si>
    <t>47.300</t>
  </si>
  <si>
    <t>14.895</t>
  </si>
  <si>
    <t>10.164</t>
  </si>
  <si>
    <t>19.294</t>
  </si>
  <si>
    <t>5.099</t>
  </si>
  <si>
    <t>6.882</t>
  </si>
  <si>
    <t>422.426</t>
  </si>
  <si>
    <t>2.276.900</t>
  </si>
  <si>
    <t>249.967</t>
  </si>
  <si>
    <t>149.142</t>
  </si>
  <si>
    <t>18.240</t>
  </si>
  <si>
    <t>96.393</t>
  </si>
  <si>
    <t>9.900</t>
  </si>
  <si>
    <t>2.830.421</t>
  </si>
  <si>
    <t>4.953.869</t>
  </si>
  <si>
    <t>499.190</t>
  </si>
  <si>
    <t>498.730</t>
  </si>
  <si>
    <t>184.770</t>
  </si>
  <si>
    <t>291.509</t>
  </si>
  <si>
    <t>6.463.528</t>
  </si>
  <si>
    <t>274.257</t>
  </si>
  <si>
    <t>60.302</t>
  </si>
  <si>
    <t>40.059</t>
  </si>
  <si>
    <t>2.832</t>
  </si>
  <si>
    <t>30.634</t>
  </si>
  <si>
    <t>5.184</t>
  </si>
  <si>
    <t>44.615</t>
  </si>
  <si>
    <t>457.883</t>
  </si>
  <si>
    <t>1.295.080</t>
  </si>
  <si>
    <t>139.738</t>
  </si>
  <si>
    <t>83.148</t>
  </si>
  <si>
    <t>33.980</t>
  </si>
  <si>
    <t>97.582</t>
  </si>
  <si>
    <t>12.415</t>
  </si>
  <si>
    <t>1.661.943</t>
  </si>
  <si>
    <t>95.795.820</t>
  </si>
  <si>
    <t>10.774.660</t>
  </si>
  <si>
    <t>7.802.681</t>
  </si>
  <si>
    <t>2.010.880</t>
  </si>
  <si>
    <t>5.368.070</t>
  </si>
  <si>
    <t>1.289.466</t>
  </si>
  <si>
    <t>1.619.827</t>
  </si>
  <si>
    <t>124.661.404</t>
  </si>
  <si>
    <t>609.231</t>
  </si>
  <si>
    <t>34.024</t>
  </si>
  <si>
    <t>49.042</t>
  </si>
  <si>
    <t>11.320</t>
  </si>
  <si>
    <t>27.704</t>
  </si>
  <si>
    <t>9.942</t>
  </si>
  <si>
    <t>9.722</t>
  </si>
  <si>
    <t>750.985</t>
  </si>
  <si>
    <t>2.785.082</t>
  </si>
  <si>
    <t>377.472</t>
  </si>
  <si>
    <t>106.262</t>
  </si>
  <si>
    <t>55.504</t>
  </si>
  <si>
    <t>129.282</t>
  </si>
  <si>
    <t>27.307</t>
  </si>
  <si>
    <t>36.879</t>
  </si>
  <si>
    <t>3.517.787</t>
  </si>
  <si>
    <t>443.122</t>
  </si>
  <si>
    <t>65.748</t>
  </si>
  <si>
    <t>44.365</t>
  </si>
  <si>
    <t>14.128</t>
  </si>
  <si>
    <t>27.124</t>
  </si>
  <si>
    <t>4.251</t>
  </si>
  <si>
    <t>9.566</t>
  </si>
  <si>
    <t>608.306</t>
  </si>
  <si>
    <t>7.501.310</t>
  </si>
  <si>
    <t>822.863</t>
  </si>
  <si>
    <t>702.781</t>
  </si>
  <si>
    <t>211.040</t>
  </si>
  <si>
    <t>469.845</t>
  </si>
  <si>
    <t>87.733</t>
  </si>
  <si>
    <t>9.795.572</t>
  </si>
  <si>
    <t>244.805</t>
  </si>
  <si>
    <t>31.116</t>
  </si>
  <si>
    <t>42.673</t>
  </si>
  <si>
    <t>18.320</t>
  </si>
  <si>
    <t>14.671</t>
  </si>
  <si>
    <t>2.660</t>
  </si>
  <si>
    <t>354.245</t>
  </si>
  <si>
    <t>119.827</t>
  </si>
  <si>
    <t>11.467</t>
  </si>
  <si>
    <t>9.924</t>
  </si>
  <si>
    <t>4.799</t>
  </si>
  <si>
    <t>3.688</t>
  </si>
  <si>
    <t>2.125</t>
  </si>
  <si>
    <t>746</t>
  </si>
  <si>
    <t>152.575</t>
  </si>
  <si>
    <t>2.150.409</t>
  </si>
  <si>
    <t>312.131</t>
  </si>
  <si>
    <t>203.627</t>
  </si>
  <si>
    <t>59.068</t>
  </si>
  <si>
    <t>164.505</t>
  </si>
  <si>
    <t>30.936</t>
  </si>
  <si>
    <t>29.735</t>
  </si>
  <si>
    <t>2.950.411</t>
  </si>
  <si>
    <t>8.386.390</t>
  </si>
  <si>
    <t>368.400</t>
  </si>
  <si>
    <t>395.850</t>
  </si>
  <si>
    <t>336.690</t>
  </si>
  <si>
    <t>325.600</t>
  </si>
  <si>
    <t>87.210</t>
  </si>
  <si>
    <t>38.840</t>
  </si>
  <si>
    <t>9.938.980</t>
  </si>
  <si>
    <t>87.214</t>
  </si>
  <si>
    <t>15.568</t>
  </si>
  <si>
    <t>2.616</t>
  </si>
  <si>
    <t>4.375</t>
  </si>
  <si>
    <t>155</t>
  </si>
  <si>
    <t>120.127</t>
  </si>
  <si>
    <t>3.402.353</t>
  </si>
  <si>
    <t>625.765</t>
  </si>
  <si>
    <t>360.811</t>
  </si>
  <si>
    <t>141.386</t>
  </si>
  <si>
    <t>301.802</t>
  </si>
  <si>
    <t>57.866</t>
  </si>
  <si>
    <t>619.409</t>
  </si>
  <si>
    <t>5.509.392</t>
  </si>
  <si>
    <t>109.430</t>
  </si>
  <si>
    <t>10.334</t>
  </si>
  <si>
    <t>4.865</t>
  </si>
  <si>
    <t>134.376</t>
  </si>
  <si>
    <t>ETXEBARRI ANTEIGLESIA</t>
  </si>
  <si>
    <t>3.293.911</t>
  </si>
  <si>
    <t>398.085</t>
  </si>
  <si>
    <t>138.181</t>
  </si>
  <si>
    <t>72.636</t>
  </si>
  <si>
    <t>159.075</t>
  </si>
  <si>
    <t>43.575</t>
  </si>
  <si>
    <t>66.834</t>
  </si>
  <si>
    <t>4.172.297</t>
  </si>
  <si>
    <t>169.788</t>
  </si>
  <si>
    <t>37.332</t>
  </si>
  <si>
    <t>30.643</t>
  </si>
  <si>
    <t>1.753</t>
  </si>
  <si>
    <t>24.294</t>
  </si>
  <si>
    <t>3.103</t>
  </si>
  <si>
    <t>28.273</t>
  </si>
  <si>
    <t>295.187</t>
  </si>
  <si>
    <t>328.050</t>
  </si>
  <si>
    <t>11.342</t>
  </si>
  <si>
    <t>23.043</t>
  </si>
  <si>
    <t>7.410</t>
  </si>
  <si>
    <t>11.703</t>
  </si>
  <si>
    <t>3.385</t>
  </si>
  <si>
    <t>3.238</t>
  </si>
  <si>
    <t>388.171</t>
  </si>
  <si>
    <t>164.573</t>
  </si>
  <si>
    <t>10.024</t>
  </si>
  <si>
    <t>8.357</t>
  </si>
  <si>
    <t>15.257</t>
  </si>
  <si>
    <t>3.611</t>
  </si>
  <si>
    <t>412</t>
  </si>
  <si>
    <t>203.071</t>
  </si>
  <si>
    <t>7.831.460</t>
  </si>
  <si>
    <t>653.864</t>
  </si>
  <si>
    <t>646.525</t>
  </si>
  <si>
    <t>328.840</t>
  </si>
  <si>
    <t>445.140</t>
  </si>
  <si>
    <t>110.649</t>
  </si>
  <si>
    <t>150.040</t>
  </si>
  <si>
    <t>10.166.518</t>
  </si>
  <si>
    <t>260.522</t>
  </si>
  <si>
    <t>18.599</t>
  </si>
  <si>
    <t>17.699</t>
  </si>
  <si>
    <t>12.149</t>
  </si>
  <si>
    <t>2.964</t>
  </si>
  <si>
    <t>1.590</t>
  </si>
  <si>
    <t>315.770</t>
  </si>
  <si>
    <t>415.208</t>
  </si>
  <si>
    <t>25.289</t>
  </si>
  <si>
    <t>21.160</t>
  </si>
  <si>
    <t>2.111</t>
  </si>
  <si>
    <t>18.631</t>
  </si>
  <si>
    <t>6.628</t>
  </si>
  <si>
    <t>1.040</t>
  </si>
  <si>
    <t>490.067</t>
  </si>
  <si>
    <t>93.802</t>
  </si>
  <si>
    <t>13.615</t>
  </si>
  <si>
    <t>14.578</t>
  </si>
  <si>
    <t>2.577</t>
  </si>
  <si>
    <t>6.535</t>
  </si>
  <si>
    <t>2.714</t>
  </si>
  <si>
    <t>1.297</t>
  </si>
  <si>
    <t>135.118</t>
  </si>
  <si>
    <t>505.195</t>
  </si>
  <si>
    <t>30.770</t>
  </si>
  <si>
    <t>33.224</t>
  </si>
  <si>
    <t>2.568</t>
  </si>
  <si>
    <t>29.994</t>
  </si>
  <si>
    <t>3.827</t>
  </si>
  <si>
    <t>1.265</t>
  </si>
  <si>
    <t>606.843</t>
  </si>
  <si>
    <t>290.910</t>
  </si>
  <si>
    <t>34.184</t>
  </si>
  <si>
    <t>11.651</t>
  </si>
  <si>
    <t>23.261</t>
  </si>
  <si>
    <t>3.207</t>
  </si>
  <si>
    <t>1.810</t>
  </si>
  <si>
    <t>392.861</t>
  </si>
  <si>
    <t>4.690.818</t>
  </si>
  <si>
    <t>690.726</t>
  </si>
  <si>
    <t>494.460</t>
  </si>
  <si>
    <t>227.930</t>
  </si>
  <si>
    <t>258.854</t>
  </si>
  <si>
    <t>62.925</t>
  </si>
  <si>
    <t>171.110</t>
  </si>
  <si>
    <t>6.596.823</t>
  </si>
  <si>
    <t>19.912.440</t>
  </si>
  <si>
    <t>2.672.328</t>
  </si>
  <si>
    <t>1.844.511</t>
  </si>
  <si>
    <t>534.440</t>
  </si>
  <si>
    <t>1.612.080</t>
  </si>
  <si>
    <t>362.363</t>
  </si>
  <si>
    <t>226.780</t>
  </si>
  <si>
    <t>27.164.942</t>
  </si>
  <si>
    <t>69.743</t>
  </si>
  <si>
    <t>10.252</t>
  </si>
  <si>
    <t>6.528</t>
  </si>
  <si>
    <t>4.960</t>
  </si>
  <si>
    <t>95.656</t>
  </si>
  <si>
    <t>529.843</t>
  </si>
  <si>
    <t>37.825</t>
  </si>
  <si>
    <t>40.441</t>
  </si>
  <si>
    <t>4.571</t>
  </si>
  <si>
    <t>26.497</t>
  </si>
  <si>
    <t>648.949</t>
  </si>
  <si>
    <t>2.384.040</t>
  </si>
  <si>
    <t>199.238</t>
  </si>
  <si>
    <t>180.906</t>
  </si>
  <si>
    <t>102.320</t>
  </si>
  <si>
    <t>130.805</t>
  </si>
  <si>
    <t>36.623</t>
  </si>
  <si>
    <t>38.480</t>
  </si>
  <si>
    <t>3.072.411</t>
  </si>
  <si>
    <t>2.099.572</t>
  </si>
  <si>
    <t>149.889</t>
  </si>
  <si>
    <t>107.256</t>
  </si>
  <si>
    <t>18.114</t>
  </si>
  <si>
    <t>75.143</t>
  </si>
  <si>
    <t>18.324</t>
  </si>
  <si>
    <t>12.815</t>
  </si>
  <si>
    <t>2.481.113</t>
  </si>
  <si>
    <t>220.260</t>
  </si>
  <si>
    <t>21.078</t>
  </si>
  <si>
    <t>49.926</t>
  </si>
  <si>
    <t>8.822</t>
  </si>
  <si>
    <t>16.354</t>
  </si>
  <si>
    <t>3.262</t>
  </si>
  <si>
    <t>1.370</t>
  </si>
  <si>
    <t>321.072</t>
  </si>
  <si>
    <t>1.303.644</t>
  </si>
  <si>
    <t>193.427</t>
  </si>
  <si>
    <t>98.307</t>
  </si>
  <si>
    <t>41.565</t>
  </si>
  <si>
    <t>92.051</t>
  </si>
  <si>
    <t>17.133</t>
  </si>
  <si>
    <t>28.143</t>
  </si>
  <si>
    <t>1.774.270</t>
  </si>
  <si>
    <t>159.451</t>
  </si>
  <si>
    <t>35.059</t>
  </si>
  <si>
    <t>23.227</t>
  </si>
  <si>
    <t>1.647</t>
  </si>
  <si>
    <t>16.412</t>
  </si>
  <si>
    <t>239.207</t>
  </si>
  <si>
    <t>1.067.876</t>
  </si>
  <si>
    <t>155.002</t>
  </si>
  <si>
    <t>105.022</t>
  </si>
  <si>
    <t>29.333</t>
  </si>
  <si>
    <t>67.957</t>
  </si>
  <si>
    <t>13.403</t>
  </si>
  <si>
    <t>14.766</t>
  </si>
  <si>
    <t>1.453.359</t>
  </si>
  <si>
    <t>74.748</t>
  </si>
  <si>
    <t>10.850</t>
  </si>
  <si>
    <t>9.057</t>
  </si>
  <si>
    <t>2.053</t>
  </si>
  <si>
    <t>7.955</t>
  </si>
  <si>
    <t>2.956</t>
  </si>
  <si>
    <t>1.034</t>
  </si>
  <si>
    <t>108.653</t>
  </si>
  <si>
    <t>853.216</t>
  </si>
  <si>
    <t>60.911</t>
  </si>
  <si>
    <t>54.457</t>
  </si>
  <si>
    <t>7.361</t>
  </si>
  <si>
    <t>31.867</t>
  </si>
  <si>
    <t>5.791</t>
  </si>
  <si>
    <t>5.208</t>
  </si>
  <si>
    <t>1.018.811</t>
  </si>
  <si>
    <t>153.767</t>
  </si>
  <si>
    <t>14.715</t>
  </si>
  <si>
    <t>19.548</t>
  </si>
  <si>
    <t>6.159</t>
  </si>
  <si>
    <t>11.437</t>
  </si>
  <si>
    <t>957</t>
  </si>
  <si>
    <t>208.818</t>
  </si>
  <si>
    <t>79.822</t>
  </si>
  <si>
    <t>5.699</t>
  </si>
  <si>
    <t>4.732</t>
  </si>
  <si>
    <t>689</t>
  </si>
  <si>
    <t>4.432</t>
  </si>
  <si>
    <t>2.654</t>
  </si>
  <si>
    <t>487</t>
  </si>
  <si>
    <t>98.514</t>
  </si>
  <si>
    <t>863.397</t>
  </si>
  <si>
    <t>117.019</t>
  </si>
  <si>
    <t>80.862</t>
  </si>
  <si>
    <t>17.207</t>
  </si>
  <si>
    <t>48.120</t>
  </si>
  <si>
    <t>9.418</t>
  </si>
  <si>
    <t>9.241</t>
  </si>
  <si>
    <t>1.145.264</t>
  </si>
  <si>
    <t>359.646</t>
  </si>
  <si>
    <t>21.905</t>
  </si>
  <si>
    <t>28.800</t>
  </si>
  <si>
    <t>1.828</t>
  </si>
  <si>
    <t>16.567</t>
  </si>
  <si>
    <t>3.800</t>
  </si>
  <si>
    <t>433.446</t>
  </si>
  <si>
    <t>8.325.840</t>
  </si>
  <si>
    <t>1.173.040</t>
  </si>
  <si>
    <t>664.885</t>
  </si>
  <si>
    <t>171.640</t>
  </si>
  <si>
    <t>515.298</t>
  </si>
  <si>
    <t>142.395</t>
  </si>
  <si>
    <t>122.580</t>
  </si>
  <si>
    <t>11.115.678</t>
  </si>
  <si>
    <t>1.596.274</t>
  </si>
  <si>
    <t>350.980</t>
  </si>
  <si>
    <t>393.999</t>
  </si>
  <si>
    <t>16.483</t>
  </si>
  <si>
    <t>203.114</t>
  </si>
  <si>
    <t>47.486</t>
  </si>
  <si>
    <t>306.519</t>
  </si>
  <si>
    <t>2.914.855</t>
  </si>
  <si>
    <t>1.078.254</t>
  </si>
  <si>
    <t>159.985</t>
  </si>
  <si>
    <t>56.733</t>
  </si>
  <si>
    <t>34.379</t>
  </si>
  <si>
    <t>62.967</t>
  </si>
  <si>
    <t>11.438</t>
  </si>
  <si>
    <t>23.278</t>
  </si>
  <si>
    <t>1.427.035</t>
  </si>
  <si>
    <t>506.580</t>
  </si>
  <si>
    <t>43.508</t>
  </si>
  <si>
    <t>52.982</t>
  </si>
  <si>
    <t>14.020</t>
  </si>
  <si>
    <t>24.601</t>
  </si>
  <si>
    <t>13.116</t>
  </si>
  <si>
    <t>7.880</t>
  </si>
  <si>
    <t>662.687</t>
  </si>
  <si>
    <t>1.033.608</t>
  </si>
  <si>
    <t>140.088</t>
  </si>
  <si>
    <t>64.281</t>
  </si>
  <si>
    <t>20.599</t>
  </si>
  <si>
    <t>38.094</t>
  </si>
  <si>
    <t>14.673</t>
  </si>
  <si>
    <t>11.641</t>
  </si>
  <si>
    <t>1.322.984</t>
  </si>
  <si>
    <t>1.028.076</t>
  </si>
  <si>
    <t>139.339</t>
  </si>
  <si>
    <t>74.164</t>
  </si>
  <si>
    <t>20.489</t>
  </si>
  <si>
    <t>53.229</t>
  </si>
  <si>
    <t>13.931</t>
  </si>
  <si>
    <t>11.122</t>
  </si>
  <si>
    <t>1.340.348</t>
  </si>
  <si>
    <t>692.542</t>
  </si>
  <si>
    <t>348.804</t>
  </si>
  <si>
    <t>43.697</t>
  </si>
  <si>
    <t>6.359</t>
  </si>
  <si>
    <t>38.894</t>
  </si>
  <si>
    <t>127.816</t>
  </si>
  <si>
    <t>1.262.101</t>
  </si>
  <si>
    <t>152.135</t>
  </si>
  <si>
    <t>22.082</t>
  </si>
  <si>
    <t>14.470</t>
  </si>
  <si>
    <t>4.179</t>
  </si>
  <si>
    <t>8.457</t>
  </si>
  <si>
    <t>2.811</t>
  </si>
  <si>
    <t>206.238</t>
  </si>
  <si>
    <t>1.085.150</t>
  </si>
  <si>
    <t>238.597</t>
  </si>
  <si>
    <t>170.127</t>
  </si>
  <si>
    <t>11.205</t>
  </si>
  <si>
    <t>106.671</t>
  </si>
  <si>
    <t>33.356</t>
  </si>
  <si>
    <t>171.462</t>
  </si>
  <si>
    <t>1.816.568</t>
  </si>
  <si>
    <t>296.534</t>
  </si>
  <si>
    <t>18.061</t>
  </si>
  <si>
    <t>32.734</t>
  </si>
  <si>
    <t>1.507</t>
  </si>
  <si>
    <t>20.921</t>
  </si>
  <si>
    <t>4.335</t>
  </si>
  <si>
    <t>374.834</t>
  </si>
  <si>
    <t>131.948</t>
  </si>
  <si>
    <t>12.627</t>
  </si>
  <si>
    <t>13.566</t>
  </si>
  <si>
    <t>5.285</t>
  </si>
  <si>
    <t>18.679</t>
  </si>
  <si>
    <t>1.676</t>
  </si>
  <si>
    <t>821</t>
  </si>
  <si>
    <t>184.602</t>
  </si>
  <si>
    <t>142.118</t>
  </si>
  <si>
    <t>20.891</t>
  </si>
  <si>
    <t>28.693</t>
  </si>
  <si>
    <t>3.538</t>
  </si>
  <si>
    <t>7.525</t>
  </si>
  <si>
    <t>3.191</t>
  </si>
  <si>
    <t>205.956</t>
  </si>
  <si>
    <t>VALLE DE TRAPAGA</t>
  </si>
  <si>
    <t>3.890.000</t>
  </si>
  <si>
    <t>208.112</t>
  </si>
  <si>
    <t>264.019</t>
  </si>
  <si>
    <t>77.854</t>
  </si>
  <si>
    <t>154.770</t>
  </si>
  <si>
    <t>4.594.755</t>
  </si>
  <si>
    <t>897.070</t>
  </si>
  <si>
    <t>127.182</t>
  </si>
  <si>
    <t>64.270</t>
  </si>
  <si>
    <t>20.196</t>
  </si>
  <si>
    <t>53.994</t>
  </si>
  <si>
    <t>1.162.712</t>
  </si>
  <si>
    <t>3.093.088</t>
  </si>
  <si>
    <t>170.654</t>
  </si>
  <si>
    <t>205.683</t>
  </si>
  <si>
    <t>13.104</t>
  </si>
  <si>
    <t>119.056</t>
  </si>
  <si>
    <t>3.601.585</t>
  </si>
  <si>
    <t>1.416.361</t>
  </si>
  <si>
    <t>140.114</t>
  </si>
  <si>
    <t>96.783</t>
  </si>
  <si>
    <t>20.663</t>
  </si>
  <si>
    <t>74.469</t>
  </si>
  <si>
    <t>1.748.389</t>
  </si>
  <si>
    <t>570.020</t>
  </si>
  <si>
    <t>28.843</t>
  </si>
  <si>
    <t>26.862</t>
  </si>
  <si>
    <t>14.033</t>
  </si>
  <si>
    <t>18.548</t>
  </si>
  <si>
    <t>658.306</t>
  </si>
  <si>
    <t>375.590</t>
  </si>
  <si>
    <t>59.572</t>
  </si>
  <si>
    <t>45.437</t>
  </si>
  <si>
    <t>9.732</t>
  </si>
  <si>
    <t>22.170</t>
  </si>
  <si>
    <t>512.501</t>
  </si>
  <si>
    <t>261.880</t>
  </si>
  <si>
    <t>37.520</t>
  </si>
  <si>
    <t>24.270</t>
  </si>
  <si>
    <t>8.407</t>
  </si>
  <si>
    <t>14.300</t>
  </si>
  <si>
    <t>346.377</t>
  </si>
  <si>
    <t>856.780</t>
  </si>
  <si>
    <t>72.000</t>
  </si>
  <si>
    <t>57.294</t>
  </si>
  <si>
    <t>29.340</t>
  </si>
  <si>
    <t>27.236</t>
  </si>
  <si>
    <t>1.042.650</t>
  </si>
  <si>
    <t>120.674</t>
  </si>
  <si>
    <t>11.232</t>
  </si>
  <si>
    <t>20.257</t>
  </si>
  <si>
    <t>782</t>
  </si>
  <si>
    <t>11.642</t>
  </si>
  <si>
    <t>164.587</t>
  </si>
  <si>
    <t>2.229.259</t>
  </si>
  <si>
    <t>306.663</t>
  </si>
  <si>
    <t>182.503</t>
  </si>
  <si>
    <t>42.775</t>
  </si>
  <si>
    <t>2.886.683</t>
  </si>
  <si>
    <t>2.780.740</t>
  </si>
  <si>
    <t>198.307</t>
  </si>
  <si>
    <t>110.416</t>
  </si>
  <si>
    <t>105.676</t>
  </si>
  <si>
    <t>114.162</t>
  </si>
  <si>
    <t>3.309.301</t>
  </si>
  <si>
    <t>227.987</t>
  </si>
  <si>
    <t>13.886</t>
  </si>
  <si>
    <t>13.769</t>
  </si>
  <si>
    <t>7.049</t>
  </si>
  <si>
    <t>3.532</t>
  </si>
  <si>
    <t>571</t>
  </si>
  <si>
    <t>267.953</t>
  </si>
  <si>
    <t>146.640</t>
  </si>
  <si>
    <t>6.216</t>
  </si>
  <si>
    <t>19.793</t>
  </si>
  <si>
    <t>4.896</t>
  </si>
  <si>
    <t>1.955</t>
  </si>
  <si>
    <t>180.330</t>
  </si>
  <si>
    <t>835.253</t>
  </si>
  <si>
    <t>46.136</t>
  </si>
  <si>
    <t>101.445</t>
  </si>
  <si>
    <t>14.824</t>
  </si>
  <si>
    <t>32.423</t>
  </si>
  <si>
    <t>12.800</t>
  </si>
  <si>
    <t>8.510</t>
  </si>
  <si>
    <t>1.051.390</t>
  </si>
  <si>
    <t>4.778.870</t>
  </si>
  <si>
    <t>403.110</t>
  </si>
  <si>
    <t>374.100</t>
  </si>
  <si>
    <t>85.560</t>
  </si>
  <si>
    <t>358.964</t>
  </si>
  <si>
    <t>68.738</t>
  </si>
  <si>
    <t>42.400</t>
  </si>
  <si>
    <t>6.111.741</t>
  </si>
  <si>
    <t>151.330</t>
  </si>
  <si>
    <t>10.382</t>
  </si>
  <si>
    <t>14.113</t>
  </si>
  <si>
    <t>3.767</t>
  </si>
  <si>
    <t>6.109</t>
  </si>
  <si>
    <t>1.542</t>
  </si>
  <si>
    <t>187.243</t>
  </si>
  <si>
    <t>135.150</t>
  </si>
  <si>
    <t>2.228</t>
  </si>
  <si>
    <t>1.740</t>
  </si>
  <si>
    <t>4.374</t>
  </si>
  <si>
    <t>154.421</t>
  </si>
  <si>
    <t>2.844.440</t>
  </si>
  <si>
    <t>153.350</t>
  </si>
  <si>
    <t>109.004</t>
  </si>
  <si>
    <t>108.640</t>
  </si>
  <si>
    <t>78.992</t>
  </si>
  <si>
    <t>23.240</t>
  </si>
  <si>
    <t>3.317.666</t>
  </si>
  <si>
    <t>503.897</t>
  </si>
  <si>
    <t>40.770</t>
  </si>
  <si>
    <t>20.182</t>
  </si>
  <si>
    <t>33.869</t>
  </si>
  <si>
    <t>2.745</t>
  </si>
  <si>
    <t>3.135</t>
  </si>
  <si>
    <t>652.818</t>
  </si>
  <si>
    <t>65.940</t>
  </si>
  <si>
    <t>4.991</t>
  </si>
  <si>
    <t>8.047</t>
  </si>
  <si>
    <t>1.978</t>
  </si>
  <si>
    <t>7.343</t>
  </si>
  <si>
    <t>971</t>
  </si>
  <si>
    <t>89.270</t>
  </si>
  <si>
    <t>1.846.778</t>
  </si>
  <si>
    <t>406.059</t>
  </si>
  <si>
    <t>287.220</t>
  </si>
  <si>
    <t>19.070</t>
  </si>
  <si>
    <t>177.747</t>
  </si>
  <si>
    <t>56.529</t>
  </si>
  <si>
    <t>389.575</t>
  </si>
  <si>
    <t>3.182.979</t>
  </si>
  <si>
    <t>1.218.024</t>
  </si>
  <si>
    <t>147.204</t>
  </si>
  <si>
    <t>117.783</t>
  </si>
  <si>
    <t>26.859</t>
  </si>
  <si>
    <t>64.942</t>
  </si>
  <si>
    <t>12.543</t>
  </si>
  <si>
    <t>22.524</t>
  </si>
  <si>
    <t>1.609.880</t>
  </si>
  <si>
    <t>772.484</t>
  </si>
  <si>
    <t>93.358</t>
  </si>
  <si>
    <t>80.089</t>
  </si>
  <si>
    <t>17.176</t>
  </si>
  <si>
    <t>56.441</t>
  </si>
  <si>
    <t>11.805</t>
  </si>
  <si>
    <t>14.668</t>
  </si>
  <si>
    <t>1.046.022</t>
  </si>
  <si>
    <t>2.468.680</t>
  </si>
  <si>
    <t>101.987</t>
  </si>
  <si>
    <t>132.040</t>
  </si>
  <si>
    <t>75.776</t>
  </si>
  <si>
    <t>117.567</t>
  </si>
  <si>
    <t>32.525</t>
  </si>
  <si>
    <t>2.928.574</t>
  </si>
  <si>
    <t>383.953</t>
  </si>
  <si>
    <t>30.965</t>
  </si>
  <si>
    <t>48.431</t>
  </si>
  <si>
    <t>13.946</t>
  </si>
  <si>
    <t>31.412</t>
  </si>
  <si>
    <t>5.543</t>
  </si>
  <si>
    <t>514.251</t>
  </si>
  <si>
    <t>1.416.700</t>
  </si>
  <si>
    <t>152.960</t>
  </si>
  <si>
    <t>104.492</t>
  </si>
  <si>
    <t>40.740</t>
  </si>
  <si>
    <t>61.701</t>
  </si>
  <si>
    <t>23.065</t>
  </si>
  <si>
    <t>14.560</t>
  </si>
  <si>
    <t>1.814.218</t>
  </si>
  <si>
    <t>11.716.320</t>
  </si>
  <si>
    <t>1.169.980</t>
  </si>
  <si>
    <t>1.089.663</t>
  </si>
  <si>
    <t>415.371</t>
  </si>
  <si>
    <t>701.935</t>
  </si>
  <si>
    <t>170.518</t>
  </si>
  <si>
    <t>15.263.787</t>
  </si>
  <si>
    <t>12.586.160</t>
  </si>
  <si>
    <t>996.419</t>
  </si>
  <si>
    <t>757.904</t>
  </si>
  <si>
    <t>415.090</t>
  </si>
  <si>
    <t>560.730</t>
  </si>
  <si>
    <t>154.443</t>
  </si>
  <si>
    <t>15.470.746</t>
  </si>
  <si>
    <t>7.279.420</t>
  </si>
  <si>
    <t>629.490</t>
  </si>
  <si>
    <t>525.342</t>
  </si>
  <si>
    <t>248.764</t>
  </si>
  <si>
    <t>276.885</t>
  </si>
  <si>
    <t>91.793</t>
  </si>
  <si>
    <t>9.051.694</t>
  </si>
  <si>
    <t>1.912.749</t>
  </si>
  <si>
    <t>259.241</t>
  </si>
  <si>
    <t>120.202</t>
  </si>
  <si>
    <t>38.119</t>
  </si>
  <si>
    <t>71.385</t>
  </si>
  <si>
    <t>23.840</t>
  </si>
  <si>
    <t>2.443.860</t>
  </si>
  <si>
    <t>3.910.440</t>
  </si>
  <si>
    <t>478.304</t>
  </si>
  <si>
    <t>268.541</t>
  </si>
  <si>
    <t>119.300</t>
  </si>
  <si>
    <t>222.746</t>
  </si>
  <si>
    <t>55.229</t>
  </si>
  <si>
    <t>22.840</t>
  </si>
  <si>
    <t>5.077.400</t>
  </si>
  <si>
    <t>807.334</t>
  </si>
  <si>
    <t>57.636</t>
  </si>
  <si>
    <t>44.415</t>
  </si>
  <si>
    <t>6.965</t>
  </si>
  <si>
    <t>32.206</t>
  </si>
  <si>
    <t>9.072</t>
  </si>
  <si>
    <t>4.927</t>
  </si>
  <si>
    <t>962.556</t>
  </si>
  <si>
    <t>147.398</t>
  </si>
  <si>
    <t>12.339</t>
  </si>
  <si>
    <t>17.701</t>
  </si>
  <si>
    <t>6.561</t>
  </si>
  <si>
    <t>186.614</t>
  </si>
  <si>
    <t>160.587</t>
  </si>
  <si>
    <t>11.464</t>
  </si>
  <si>
    <t>19.695</t>
  </si>
  <si>
    <t>1.385</t>
  </si>
  <si>
    <t>6.679</t>
  </si>
  <si>
    <t>3.202</t>
  </si>
  <si>
    <t>980</t>
  </si>
  <si>
    <t>203.993</t>
  </si>
  <si>
    <t>54.204</t>
  </si>
  <si>
    <t>8.042</t>
  </si>
  <si>
    <t>1.728</t>
  </si>
  <si>
    <t>3.658</t>
  </si>
  <si>
    <t>1.992</t>
  </si>
  <si>
    <t>1.170</t>
  </si>
  <si>
    <t>80.993</t>
  </si>
  <si>
    <t>1.201.706</t>
  </si>
  <si>
    <t>145.232</t>
  </si>
  <si>
    <t>117.168</t>
  </si>
  <si>
    <t>26.500</t>
  </si>
  <si>
    <t>64.460</t>
  </si>
  <si>
    <t>14.364</t>
  </si>
  <si>
    <t>29.663</t>
  </si>
  <si>
    <t>1.599.093</t>
  </si>
  <si>
    <t>1.593.840</t>
  </si>
  <si>
    <t>151.418</t>
  </si>
  <si>
    <t>110.808</t>
  </si>
  <si>
    <t>9.270</t>
  </si>
  <si>
    <t>66.421</t>
  </si>
  <si>
    <t>30.515</t>
  </si>
  <si>
    <t>18.980</t>
  </si>
  <si>
    <t>1.981.251</t>
  </si>
  <si>
    <t>3.738.700</t>
  </si>
  <si>
    <t>248.160</t>
  </si>
  <si>
    <t>293.323</t>
  </si>
  <si>
    <t>108.343</t>
  </si>
  <si>
    <t>178.373</t>
  </si>
  <si>
    <t>38.680</t>
  </si>
  <si>
    <t>4.605.579</t>
  </si>
  <si>
    <t>895.222</t>
  </si>
  <si>
    <t>129.941</t>
  </si>
  <si>
    <t>60.096</t>
  </si>
  <si>
    <t>24.590</t>
  </si>
  <si>
    <t>58.843</t>
  </si>
  <si>
    <t>6.825</t>
  </si>
  <si>
    <t>12.379</t>
  </si>
  <si>
    <t>1.187.896</t>
  </si>
  <si>
    <t>2.633.186</t>
  </si>
  <si>
    <t>187.983</t>
  </si>
  <si>
    <t>178.864</t>
  </si>
  <si>
    <t>22.717</t>
  </si>
  <si>
    <t>121.974</t>
  </si>
  <si>
    <t>24.486</t>
  </si>
  <si>
    <t>16.071</t>
  </si>
  <si>
    <t>3.185.282</t>
  </si>
  <si>
    <t>1.377.009</t>
  </si>
  <si>
    <t>186.631</t>
  </si>
  <si>
    <t>78.966</t>
  </si>
  <si>
    <t>27.443</t>
  </si>
  <si>
    <t>80.197</t>
  </si>
  <si>
    <t>18.064</t>
  </si>
  <si>
    <t>15.797</t>
  </si>
  <si>
    <t>1.784.106</t>
  </si>
  <si>
    <t>470.600</t>
  </si>
  <si>
    <t>56.874</t>
  </si>
  <si>
    <t>25.253</t>
  </si>
  <si>
    <t>18.252</t>
  </si>
  <si>
    <t>8.877</t>
  </si>
  <si>
    <t>8.611</t>
  </si>
  <si>
    <t>598.845</t>
  </si>
  <si>
    <t>380.344</t>
  </si>
  <si>
    <t>56.433</t>
  </si>
  <si>
    <t>37.373</t>
  </si>
  <si>
    <t>23.694</t>
  </si>
  <si>
    <t>4.323</t>
  </si>
  <si>
    <t>8.211</t>
  </si>
  <si>
    <t>308.586</t>
  </si>
  <si>
    <t>37.294</t>
  </si>
  <si>
    <t>18.349</t>
  </si>
  <si>
    <t>6.805</t>
  </si>
  <si>
    <t>15.841</t>
  </si>
  <si>
    <t>6.588</t>
  </si>
  <si>
    <t>5.035</t>
  </si>
  <si>
    <t>398.496</t>
  </si>
  <si>
    <t>1.159.640</t>
  </si>
  <si>
    <t>62.673</t>
  </si>
  <si>
    <t>63.942</t>
  </si>
  <si>
    <t>32.460</t>
  </si>
  <si>
    <t>30.978</t>
  </si>
  <si>
    <t>4.700</t>
  </si>
  <si>
    <t>1.354.393</t>
  </si>
  <si>
    <t>93911,42551</t>
  </si>
  <si>
    <t>20648,73246</t>
  </si>
  <si>
    <t>29952</t>
  </si>
  <si>
    <t>969,7356902</t>
  </si>
  <si>
    <t>13452,73</t>
  </si>
  <si>
    <t>1.596</t>
  </si>
  <si>
    <t>14474,75147</t>
  </si>
  <si>
    <t>175005,8151</t>
  </si>
  <si>
    <t>2.225.033</t>
  </si>
  <si>
    <t>331.444</t>
  </si>
  <si>
    <t>192.575</t>
  </si>
  <si>
    <t>56.764</t>
  </si>
  <si>
    <t>131.318</t>
  </si>
  <si>
    <t>22.121</t>
  </si>
  <si>
    <t>28.737</t>
  </si>
  <si>
    <t>2.987.993</t>
  </si>
  <si>
    <t>2.922.140</t>
  </si>
  <si>
    <t>197.850</t>
  </si>
  <si>
    <t>142.185</t>
  </si>
  <si>
    <t>76.485</t>
  </si>
  <si>
    <t>125.376</t>
  </si>
  <si>
    <t>38.955</t>
  </si>
  <si>
    <t>16.900</t>
  </si>
  <si>
    <t>3.519.891</t>
  </si>
  <si>
    <t>124.750</t>
  </si>
  <si>
    <t>8.320</t>
  </si>
  <si>
    <t>8.944</t>
  </si>
  <si>
    <t>2.050</t>
  </si>
  <si>
    <t>12.548</t>
  </si>
  <si>
    <t>156.612</t>
  </si>
  <si>
    <t>884.780</t>
  </si>
  <si>
    <t>50.220</t>
  </si>
  <si>
    <t>37.103</t>
  </si>
  <si>
    <t>22.900</t>
  </si>
  <si>
    <t>48.988</t>
  </si>
  <si>
    <t>1.050.816</t>
  </si>
  <si>
    <t>5.971.120</t>
  </si>
  <si>
    <t>491.740</t>
  </si>
  <si>
    <t>375.342</t>
  </si>
  <si>
    <t>155.800</t>
  </si>
  <si>
    <t>278.205</t>
  </si>
  <si>
    <t>77.569</t>
  </si>
  <si>
    <t>7.415.716</t>
  </si>
  <si>
    <t>133.272</t>
  </si>
  <si>
    <t>6.647</t>
  </si>
  <si>
    <t>17.848</t>
  </si>
  <si>
    <t>4.408</t>
  </si>
  <si>
    <t>7.630</t>
  </si>
  <si>
    <t>1.819</t>
  </si>
  <si>
    <t>171.624</t>
  </si>
  <si>
    <t>31.006</t>
  </si>
  <si>
    <t>3.987</t>
  </si>
  <si>
    <t>2.986</t>
  </si>
  <si>
    <t>805</t>
  </si>
  <si>
    <t>3.525</t>
  </si>
  <si>
    <t>134</t>
  </si>
  <si>
    <t>44.119</t>
  </si>
  <si>
    <t>128.181</t>
  </si>
  <si>
    <t>16.791</t>
  </si>
  <si>
    <t>14.891</t>
  </si>
  <si>
    <t>3.985</t>
  </si>
  <si>
    <t>10.184</t>
  </si>
  <si>
    <t>1.949</t>
  </si>
  <si>
    <t>2.879</t>
  </si>
  <si>
    <t>178.859</t>
  </si>
  <si>
    <t>233.767</t>
  </si>
  <si>
    <t>12.754</t>
  </si>
  <si>
    <t>14.937</t>
  </si>
  <si>
    <t>1.655</t>
  </si>
  <si>
    <t>8.356</t>
  </si>
  <si>
    <t>3.382</t>
  </si>
  <si>
    <t>278.171</t>
  </si>
  <si>
    <t>373.005</t>
  </si>
  <si>
    <t>52.199</t>
  </si>
  <si>
    <t>33.216</t>
  </si>
  <si>
    <t>11.596</t>
  </si>
  <si>
    <t>29.680</t>
  </si>
  <si>
    <t>5.410</t>
  </si>
  <si>
    <t>8.429</t>
  </si>
  <si>
    <t>513.534</t>
  </si>
  <si>
    <t>401.966</t>
  </si>
  <si>
    <t>24.173</t>
  </si>
  <si>
    <t>42.193</t>
  </si>
  <si>
    <t>4.621</t>
  </si>
  <si>
    <t>23.308</t>
  </si>
  <si>
    <t>3.942</t>
  </si>
  <si>
    <t>6.478</t>
  </si>
  <si>
    <t>506.680</t>
  </si>
  <si>
    <t>134.535</t>
  </si>
  <si>
    <t>27.051</t>
  </si>
  <si>
    <t>12.656</t>
  </si>
  <si>
    <t>4.538</t>
  </si>
  <si>
    <t>15.045</t>
  </si>
  <si>
    <t>376</t>
  </si>
  <si>
    <t>197.417</t>
  </si>
  <si>
    <t>166.170</t>
  </si>
  <si>
    <t>9.290</t>
  </si>
  <si>
    <t>1.298</t>
  </si>
  <si>
    <t>12.772</t>
  </si>
  <si>
    <t>2.690</t>
  </si>
  <si>
    <t>27.921</t>
  </si>
  <si>
    <t>230.082</t>
  </si>
  <si>
    <t>3.411.211</t>
  </si>
  <si>
    <t>370.225</t>
  </si>
  <si>
    <t>204.574</t>
  </si>
  <si>
    <t>119.640</t>
  </si>
  <si>
    <t>166.096</t>
  </si>
  <si>
    <t>42.444</t>
  </si>
  <si>
    <t>79.924</t>
  </si>
  <si>
    <t>4.394.114</t>
  </si>
  <si>
    <t>233.596</t>
  </si>
  <si>
    <t>32.632</t>
  </si>
  <si>
    <t>29.450</t>
  </si>
  <si>
    <t>7.262</t>
  </si>
  <si>
    <t>17.055</t>
  </si>
  <si>
    <t>3.467</t>
  </si>
  <si>
    <t>4.268</t>
  </si>
  <si>
    <t>327.730</t>
  </si>
  <si>
    <t>405.251</t>
  </si>
  <si>
    <t>60.375</t>
  </si>
  <si>
    <t>47.250</t>
  </si>
  <si>
    <t>10.339</t>
  </si>
  <si>
    <t>24.202</t>
  </si>
  <si>
    <t>4.317</t>
  </si>
  <si>
    <t>556.602</t>
  </si>
  <si>
    <t>206.336</t>
  </si>
  <si>
    <t>10.452</t>
  </si>
  <si>
    <t>15.390</t>
  </si>
  <si>
    <t>6.378</t>
  </si>
  <si>
    <t>250.973</t>
  </si>
  <si>
    <t>1.192.060</t>
  </si>
  <si>
    <t>124.969</t>
  </si>
  <si>
    <t>147.496</t>
  </si>
  <si>
    <t>14.620</t>
  </si>
  <si>
    <t>64.862</t>
  </si>
  <si>
    <t>16.620</t>
  </si>
  <si>
    <t>1.560.627</t>
  </si>
  <si>
    <t>2.410.863</t>
  </si>
  <si>
    <t>154.380</t>
  </si>
  <si>
    <t>119.803</t>
  </si>
  <si>
    <t>65.500</t>
  </si>
  <si>
    <t>80.889</t>
  </si>
  <si>
    <t>14.045</t>
  </si>
  <si>
    <t>19.860</t>
  </si>
  <si>
    <t>2.865.340</t>
  </si>
  <si>
    <t>28.163.180</t>
  </si>
  <si>
    <t>2.012.921</t>
  </si>
  <si>
    <t>1.805.592</t>
  </si>
  <si>
    <t>764.389</t>
  </si>
  <si>
    <t>1.146.440</t>
  </si>
  <si>
    <t>319.644</t>
  </si>
  <si>
    <t>58.420</t>
  </si>
  <si>
    <t>34.270.586</t>
  </si>
  <si>
    <t>604.320</t>
  </si>
  <si>
    <t>48.176</t>
  </si>
  <si>
    <t>68.063</t>
  </si>
  <si>
    <t>17.920</t>
  </si>
  <si>
    <t>26.766</t>
  </si>
  <si>
    <t>7.600</t>
  </si>
  <si>
    <t>772.844</t>
  </si>
  <si>
    <t>12.011.020</t>
  </si>
  <si>
    <t>1.369.215</t>
  </si>
  <si>
    <t>734.592</t>
  </si>
  <si>
    <t>479.000</t>
  </si>
  <si>
    <t>515.421</t>
  </si>
  <si>
    <t>150.691</t>
  </si>
  <si>
    <t>67.360</t>
  </si>
  <si>
    <t>15.327.299</t>
  </si>
  <si>
    <t>324.040</t>
  </si>
  <si>
    <t>44.598</t>
  </si>
  <si>
    <t>13.000</t>
  </si>
  <si>
    <t>10.074</t>
  </si>
  <si>
    <t>16.705</t>
  </si>
  <si>
    <t>4.024</t>
  </si>
  <si>
    <t>7.278</t>
  </si>
  <si>
    <t>419.719</t>
  </si>
  <si>
    <t>2.230.820</t>
  </si>
  <si>
    <t>217.505</t>
  </si>
  <si>
    <t>151.608</t>
  </si>
  <si>
    <t>12.160</t>
  </si>
  <si>
    <t>90.351</t>
  </si>
  <si>
    <t>35.207</t>
  </si>
  <si>
    <t>9.420</t>
  </si>
  <si>
    <t>2.747.071</t>
  </si>
  <si>
    <t>5.006.140</t>
  </si>
  <si>
    <t>522.570</t>
  </si>
  <si>
    <t>499.114</t>
  </si>
  <si>
    <t>179.020</t>
  </si>
  <si>
    <t>278.531</t>
  </si>
  <si>
    <t>35.815</t>
  </si>
  <si>
    <t>6.521.190</t>
  </si>
  <si>
    <t>331.546</t>
  </si>
  <si>
    <t>47.425</t>
  </si>
  <si>
    <t>49.054</t>
  </si>
  <si>
    <t>2.934</t>
  </si>
  <si>
    <t>31.166</t>
  </si>
  <si>
    <t>7.491</t>
  </si>
  <si>
    <t>3.430</t>
  </si>
  <si>
    <t>473.047</t>
  </si>
  <si>
    <t>1.306.360</t>
  </si>
  <si>
    <t>132.900</t>
  </si>
  <si>
    <t>99.168</t>
  </si>
  <si>
    <t>34.420</t>
  </si>
  <si>
    <t>93.894</t>
  </si>
  <si>
    <t>12.250</t>
  </si>
  <si>
    <t>1.678.992</t>
  </si>
  <si>
    <t>96.202.600</t>
  </si>
  <si>
    <t>11.224.620</t>
  </si>
  <si>
    <t>6.916.767</t>
  </si>
  <si>
    <t>1.349.150</t>
  </si>
  <si>
    <t>5.027.580</t>
  </si>
  <si>
    <t>1.146.731</t>
  </si>
  <si>
    <t>586.199</t>
  </si>
  <si>
    <t>122.453.647</t>
  </si>
  <si>
    <t>589.715</t>
  </si>
  <si>
    <t>29.829</t>
  </si>
  <si>
    <t>56.760</t>
  </si>
  <si>
    <t>5.484</t>
  </si>
  <si>
    <t>26.077</t>
  </si>
  <si>
    <t>7.475</t>
  </si>
  <si>
    <t>725.205</t>
  </si>
  <si>
    <t>2.659.155</t>
  </si>
  <si>
    <t>292.118</t>
  </si>
  <si>
    <t>117.165</t>
  </si>
  <si>
    <t>47.170</t>
  </si>
  <si>
    <t>119.929</t>
  </si>
  <si>
    <t>28.092</t>
  </si>
  <si>
    <t>42.040</t>
  </si>
  <si>
    <t>3.305.668</t>
  </si>
  <si>
    <t>455.340</t>
  </si>
  <si>
    <t>62.839</t>
  </si>
  <si>
    <t>29.613</t>
  </si>
  <si>
    <t>14.155</t>
  </si>
  <si>
    <t>28.853</t>
  </si>
  <si>
    <t>4.993</t>
  </si>
  <si>
    <t>10.227</t>
  </si>
  <si>
    <t>606.021</t>
  </si>
  <si>
    <t>7.449.530</t>
  </si>
  <si>
    <t>1.057.140</t>
  </si>
  <si>
    <t>735.380</t>
  </si>
  <si>
    <t>192.570</t>
  </si>
  <si>
    <t>453.511</t>
  </si>
  <si>
    <t>91.232</t>
  </si>
  <si>
    <t>9.979.363</t>
  </si>
  <si>
    <t>260.070</t>
  </si>
  <si>
    <t>26.360</t>
  </si>
  <si>
    <t>42.111</t>
  </si>
  <si>
    <t>18.750</t>
  </si>
  <si>
    <t>13.835</t>
  </si>
  <si>
    <t>364.261</t>
  </si>
  <si>
    <t>121.483</t>
  </si>
  <si>
    <t>10.199</t>
  </si>
  <si>
    <t>2.474</t>
  </si>
  <si>
    <t>4.098</t>
  </si>
  <si>
    <t>3.755</t>
  </si>
  <si>
    <t>2.242</t>
  </si>
  <si>
    <t>340</t>
  </si>
  <si>
    <t>144.591</t>
  </si>
  <si>
    <t>2.161.435</t>
  </si>
  <si>
    <t>321.915</t>
  </si>
  <si>
    <t>203.938</t>
  </si>
  <si>
    <t>55.142</t>
  </si>
  <si>
    <t>152.618</t>
  </si>
  <si>
    <t>27.899</t>
  </si>
  <si>
    <t>38.560</t>
  </si>
  <si>
    <t>2.961.508</t>
  </si>
  <si>
    <t>8.320.740</t>
  </si>
  <si>
    <t>338.750</t>
  </si>
  <si>
    <t>363.517</t>
  </si>
  <si>
    <t>311.710</t>
  </si>
  <si>
    <t>302.180</t>
  </si>
  <si>
    <t>86.175</t>
  </si>
  <si>
    <t>39.460</t>
  </si>
  <si>
    <t>9.762.532</t>
  </si>
  <si>
    <t>89.645</t>
  </si>
  <si>
    <t>8.767</t>
  </si>
  <si>
    <t>14.148</t>
  </si>
  <si>
    <t>1.528</t>
  </si>
  <si>
    <t>3.854</t>
  </si>
  <si>
    <t>117.942</t>
  </si>
  <si>
    <t>3.550.394</t>
  </si>
  <si>
    <t>626.402</t>
  </si>
  <si>
    <t>327.772</t>
  </si>
  <si>
    <t>138.893</t>
  </si>
  <si>
    <t>231.481</t>
  </si>
  <si>
    <t>29.235</t>
  </si>
  <si>
    <t>425.252</t>
  </si>
  <si>
    <t>5.329.429</t>
  </si>
  <si>
    <t>92.315</t>
  </si>
  <si>
    <t>4.640</t>
  </si>
  <si>
    <t>13.012</t>
  </si>
  <si>
    <t>2.530</t>
  </si>
  <si>
    <t>4.387</t>
  </si>
  <si>
    <t>116.884</t>
  </si>
  <si>
    <t>2.691.120</t>
  </si>
  <si>
    <t>300.580</t>
  </si>
  <si>
    <t>128.616</t>
  </si>
  <si>
    <t>70.996</t>
  </si>
  <si>
    <t>148.564</t>
  </si>
  <si>
    <t>39.721</t>
  </si>
  <si>
    <t>62.354</t>
  </si>
  <si>
    <t>3.441.951</t>
  </si>
  <si>
    <t>199.836</t>
  </si>
  <si>
    <t>28.585</t>
  </si>
  <si>
    <t>26.080</t>
  </si>
  <si>
    <t>1.769</t>
  </si>
  <si>
    <t>21.772</t>
  </si>
  <si>
    <t>4.515</t>
  </si>
  <si>
    <t>282.557</t>
  </si>
  <si>
    <t>305.815</t>
  </si>
  <si>
    <t>10.285</t>
  </si>
  <si>
    <t>29.757</t>
  </si>
  <si>
    <t>6.697</t>
  </si>
  <si>
    <t>11.643</t>
  </si>
  <si>
    <t>3.250</t>
  </si>
  <si>
    <t>2.476</t>
  </si>
  <si>
    <t>369.923</t>
  </si>
  <si>
    <t>160.866</t>
  </si>
  <si>
    <t>8.991</t>
  </si>
  <si>
    <t>10.118</t>
  </si>
  <si>
    <t>1.257</t>
  </si>
  <si>
    <t>15.757</t>
  </si>
  <si>
    <t>397</t>
  </si>
  <si>
    <t>200.282</t>
  </si>
  <si>
    <t>8.099.680</t>
  </si>
  <si>
    <t>551.380</t>
  </si>
  <si>
    <t>654.544</t>
  </si>
  <si>
    <t>305.220</t>
  </si>
  <si>
    <t>392.098</t>
  </si>
  <si>
    <t>103.647</t>
  </si>
  <si>
    <t>100.999</t>
  </si>
  <si>
    <t>10.207.568</t>
  </si>
  <si>
    <t>256.166</t>
  </si>
  <si>
    <t>18.122</t>
  </si>
  <si>
    <t>12.804</t>
  </si>
  <si>
    <t>2.767</t>
  </si>
  <si>
    <t>302.327</t>
  </si>
  <si>
    <t>400.987</t>
  </si>
  <si>
    <t>22.432</t>
  </si>
  <si>
    <t>18.334</t>
  </si>
  <si>
    <t>3.133</t>
  </si>
  <si>
    <t>18.545</t>
  </si>
  <si>
    <t>6.526</t>
  </si>
  <si>
    <t>988</t>
  </si>
  <si>
    <t>470.946</t>
  </si>
  <si>
    <t>91.107</t>
  </si>
  <si>
    <t>13.574</t>
  </si>
  <si>
    <t>15.582</t>
  </si>
  <si>
    <t>2.324</t>
  </si>
  <si>
    <t>6.192</t>
  </si>
  <si>
    <t>2.240</t>
  </si>
  <si>
    <t>131.019</t>
  </si>
  <si>
    <t>492.616</t>
  </si>
  <si>
    <t>27.535</t>
  </si>
  <si>
    <t>22.098</t>
  </si>
  <si>
    <t>3.849</t>
  </si>
  <si>
    <t>31.508</t>
  </si>
  <si>
    <t>5.261</t>
  </si>
  <si>
    <t>1.214</t>
  </si>
  <si>
    <t>584.082</t>
  </si>
  <si>
    <t>283.460</t>
  </si>
  <si>
    <t>27.386</t>
  </si>
  <si>
    <t>42.489</t>
  </si>
  <si>
    <t>9.561</t>
  </si>
  <si>
    <t>19.216</t>
  </si>
  <si>
    <t>3.411</t>
  </si>
  <si>
    <t>545</t>
  </si>
  <si>
    <t>386.068</t>
  </si>
  <si>
    <t>4.747.452</t>
  </si>
  <si>
    <t>648.060</t>
  </si>
  <si>
    <t>527.312</t>
  </si>
  <si>
    <t>207.270</t>
  </si>
  <si>
    <t>248.041</t>
  </si>
  <si>
    <t>62.860</t>
  </si>
  <si>
    <t>162.050</t>
  </si>
  <si>
    <t>6.603.045</t>
  </si>
  <si>
    <t>20.590.820</t>
  </si>
  <si>
    <t>3.325.610</t>
  </si>
  <si>
    <t>1.835.634</t>
  </si>
  <si>
    <t>552.500</t>
  </si>
  <si>
    <t>1.478.640</t>
  </si>
  <si>
    <t>341.751</t>
  </si>
  <si>
    <t>112.440</t>
  </si>
  <si>
    <t>28.237.395</t>
  </si>
  <si>
    <t>65.538</t>
  </si>
  <si>
    <t>4.730</t>
  </si>
  <si>
    <t>7.107</t>
  </si>
  <si>
    <t>2.559</t>
  </si>
  <si>
    <t>5.282</t>
  </si>
  <si>
    <t>1.262</t>
  </si>
  <si>
    <t>86.478</t>
  </si>
  <si>
    <t>528.105</t>
  </si>
  <si>
    <t>49.127</t>
  </si>
  <si>
    <t>41.121</t>
  </si>
  <si>
    <t>3.738</t>
  </si>
  <si>
    <t>22.673</t>
  </si>
  <si>
    <t>5.696</t>
  </si>
  <si>
    <t>3.587</t>
  </si>
  <si>
    <t>654.048</t>
  </si>
  <si>
    <t>2.295.680</t>
  </si>
  <si>
    <t>174.866</t>
  </si>
  <si>
    <t>168.959</t>
  </si>
  <si>
    <t>73.100</t>
  </si>
  <si>
    <t>124.433</t>
  </si>
  <si>
    <t>28.305</t>
  </si>
  <si>
    <t>6.200</t>
  </si>
  <si>
    <t>2.871.543</t>
  </si>
  <si>
    <t>2.109.267</t>
  </si>
  <si>
    <t>130.552</t>
  </si>
  <si>
    <t>116.542</t>
  </si>
  <si>
    <t>14.930</t>
  </si>
  <si>
    <t>67.047</t>
  </si>
  <si>
    <t>16.750</t>
  </si>
  <si>
    <t>14.327</t>
  </si>
  <si>
    <t>2.469.415</t>
  </si>
  <si>
    <t>217.866</t>
  </si>
  <si>
    <t>24.297</t>
  </si>
  <si>
    <t>37.021</t>
  </si>
  <si>
    <t>7.349</t>
  </si>
  <si>
    <t>16.596</t>
  </si>
  <si>
    <t>3.552</t>
  </si>
  <si>
    <t>455</t>
  </si>
  <si>
    <t>307.135</t>
  </si>
  <si>
    <t>1.325.788</t>
  </si>
  <si>
    <t>182.958</t>
  </si>
  <si>
    <t>106.313</t>
  </si>
  <si>
    <t>41.216</t>
  </si>
  <si>
    <t>84.389</t>
  </si>
  <si>
    <t>16.455</t>
  </si>
  <si>
    <t>29.778</t>
  </si>
  <si>
    <t>1.786.896</t>
  </si>
  <si>
    <t>188.615</t>
  </si>
  <si>
    <t>26.980</t>
  </si>
  <si>
    <t>30.255</t>
  </si>
  <si>
    <t>1.669</t>
  </si>
  <si>
    <t>13.059</t>
  </si>
  <si>
    <t>4.261</t>
  </si>
  <si>
    <t>264.840</t>
  </si>
  <si>
    <t>1.082.049</t>
  </si>
  <si>
    <t>161.410</t>
  </si>
  <si>
    <t>76.051</t>
  </si>
  <si>
    <t>27.605</t>
  </si>
  <si>
    <t>61.646</t>
  </si>
  <si>
    <t>13.748</t>
  </si>
  <si>
    <t>9.983</t>
  </si>
  <si>
    <t>1.432.491</t>
  </si>
  <si>
    <t>68.331</t>
  </si>
  <si>
    <t>10.203</t>
  </si>
  <si>
    <t>10.186</t>
  </si>
  <si>
    <t>1.743</t>
  </si>
  <si>
    <t>8.008</t>
  </si>
  <si>
    <t>2.143</t>
  </si>
  <si>
    <t>100.614</t>
  </si>
  <si>
    <t>857.146</t>
  </si>
  <si>
    <t>36.697</t>
  </si>
  <si>
    <t>54.386</t>
  </si>
  <si>
    <t>6.067</t>
  </si>
  <si>
    <t>30.935</t>
  </si>
  <si>
    <t>6.141</t>
  </si>
  <si>
    <t>5.822</t>
  </si>
  <si>
    <t>997.194</t>
  </si>
  <si>
    <t>148.925</t>
  </si>
  <si>
    <t>17.610</t>
  </si>
  <si>
    <t>15.206</t>
  </si>
  <si>
    <t>5.023</t>
  </si>
  <si>
    <t>8.927</t>
  </si>
  <si>
    <t>3.016</t>
  </si>
  <si>
    <t>555</t>
  </si>
  <si>
    <t>199.262</t>
  </si>
  <si>
    <t>84.547</t>
  </si>
  <si>
    <t>6.952</t>
  </si>
  <si>
    <t>2.750</t>
  </si>
  <si>
    <t>598</t>
  </si>
  <si>
    <t>4.292</t>
  </si>
  <si>
    <t>2.028</t>
  </si>
  <si>
    <t>574</t>
  </si>
  <si>
    <t>101.743</t>
  </si>
  <si>
    <t>801.144</t>
  </si>
  <si>
    <t>97.456</t>
  </si>
  <si>
    <t>64.494</t>
  </si>
  <si>
    <t>14.989</t>
  </si>
  <si>
    <t>43.021</t>
  </si>
  <si>
    <t>8.982</t>
  </si>
  <si>
    <t>5.787</t>
  </si>
  <si>
    <t>1.035.873</t>
  </si>
  <si>
    <t>350.606</t>
  </si>
  <si>
    <t>19.599</t>
  </si>
  <si>
    <t>23.141</t>
  </si>
  <si>
    <t>2.740</t>
  </si>
  <si>
    <t>16.700</t>
  </si>
  <si>
    <t>4.120</t>
  </si>
  <si>
    <t>864</t>
  </si>
  <si>
    <t>417.770</t>
  </si>
  <si>
    <t>8.201.200</t>
  </si>
  <si>
    <t>1.173.680</t>
  </si>
  <si>
    <t>614.477</t>
  </si>
  <si>
    <t>136.426</t>
  </si>
  <si>
    <t>494.236</t>
  </si>
  <si>
    <t>145.329</t>
  </si>
  <si>
    <t>126.880</t>
  </si>
  <si>
    <t>10.892.228</t>
  </si>
  <si>
    <t>1.931.037</t>
  </si>
  <si>
    <t>276.221</t>
  </si>
  <si>
    <t>371.893</t>
  </si>
  <si>
    <t>17.091</t>
  </si>
  <si>
    <t>191.514</t>
  </si>
  <si>
    <t>43.628</t>
  </si>
  <si>
    <t>11.180</t>
  </si>
  <si>
    <t>2.842.565</t>
  </si>
  <si>
    <t>1.102.173</t>
  </si>
  <si>
    <t>152.623</t>
  </si>
  <si>
    <t>62.450</t>
  </si>
  <si>
    <t>34.264</t>
  </si>
  <si>
    <t>12.690</t>
  </si>
  <si>
    <t>24.755</t>
  </si>
  <si>
    <t>1.447.960</t>
  </si>
  <si>
    <t>447.200</t>
  </si>
  <si>
    <t>38.267</t>
  </si>
  <si>
    <t>53.440</t>
  </si>
  <si>
    <t>9.800</t>
  </si>
  <si>
    <t>22.164</t>
  </si>
  <si>
    <t>577.066</t>
  </si>
  <si>
    <t>932.679</t>
  </si>
  <si>
    <t>118.052</t>
  </si>
  <si>
    <t>70.977</t>
  </si>
  <si>
    <t>17.604</t>
  </si>
  <si>
    <t>34.305</t>
  </si>
  <si>
    <t>12.878</t>
  </si>
  <si>
    <t>8.820</t>
  </si>
  <si>
    <t>1.195.315</t>
  </si>
  <si>
    <t>1.122.657</t>
  </si>
  <si>
    <t>109.677</t>
  </si>
  <si>
    <t>59.667</t>
  </si>
  <si>
    <t>17.390</t>
  </si>
  <si>
    <t>48.968</t>
  </si>
  <si>
    <t>13.229</t>
  </si>
  <si>
    <t>7.155</t>
  </si>
  <si>
    <t>1.378.744</t>
  </si>
  <si>
    <t>654.943</t>
  </si>
  <si>
    <t>303.315</t>
  </si>
  <si>
    <t>48.529</t>
  </si>
  <si>
    <t>5.861</t>
  </si>
  <si>
    <t>31.939</t>
  </si>
  <si>
    <t>540</t>
  </si>
  <si>
    <t>50.155</t>
  </si>
  <si>
    <t>1.095.282</t>
  </si>
  <si>
    <t>155.297</t>
  </si>
  <si>
    <t>23.123</t>
  </si>
  <si>
    <t>14.455</t>
  </si>
  <si>
    <t>3.962</t>
  </si>
  <si>
    <t>8.563</t>
  </si>
  <si>
    <t>2.617</t>
  </si>
  <si>
    <t>402</t>
  </si>
  <si>
    <t>208.419</t>
  </si>
  <si>
    <t>1.335.536</t>
  </si>
  <si>
    <t>191.039</t>
  </si>
  <si>
    <t>154.473</t>
  </si>
  <si>
    <t>93.420</t>
  </si>
  <si>
    <t>30.174</t>
  </si>
  <si>
    <t>1.816.462</t>
  </si>
  <si>
    <t>284.904</t>
  </si>
  <si>
    <t>32.831</t>
  </si>
  <si>
    <t>2.226</t>
  </si>
  <si>
    <t>21.031</t>
  </si>
  <si>
    <t>5.197</t>
  </si>
  <si>
    <t>702</t>
  </si>
  <si>
    <t>362.813</t>
  </si>
  <si>
    <t>132.192</t>
  </si>
  <si>
    <t>12.389</t>
  </si>
  <si>
    <t>11.621</t>
  </si>
  <si>
    <t>4.459</t>
  </si>
  <si>
    <t>14.331</t>
  </si>
  <si>
    <t>2.161</t>
  </si>
  <si>
    <t>265</t>
  </si>
  <si>
    <t>177.417</t>
  </si>
  <si>
    <t>141.425</t>
  </si>
  <si>
    <t>6.539</t>
  </si>
  <si>
    <t>25.584</t>
  </si>
  <si>
    <t>6.393</t>
  </si>
  <si>
    <t>2.722</t>
  </si>
  <si>
    <t>187.247</t>
  </si>
  <si>
    <t>220.970</t>
  </si>
  <si>
    <t>12.350</t>
  </si>
  <si>
    <t>16.063</t>
  </si>
  <si>
    <t>1.727</t>
  </si>
  <si>
    <t>6.968</t>
  </si>
  <si>
    <t>3.592</t>
  </si>
  <si>
    <t>262.214</t>
  </si>
  <si>
    <t>126.715</t>
  </si>
  <si>
    <t>1.770</t>
  </si>
  <si>
    <t>5.317</t>
  </si>
  <si>
    <t>1.000</t>
  </si>
  <si>
    <t>156.852</t>
  </si>
  <si>
    <t>852.489</t>
  </si>
  <si>
    <t>44.540</t>
  </si>
  <si>
    <t>80.603</t>
  </si>
  <si>
    <t>22.275</t>
  </si>
  <si>
    <t>30.067</t>
  </si>
  <si>
    <t>12.040</t>
  </si>
  <si>
    <t>17.220</t>
  </si>
  <si>
    <t>1.059.233</t>
  </si>
  <si>
    <t>4.837.840</t>
  </si>
  <si>
    <t>425.030</t>
  </si>
  <si>
    <t>367.451</t>
  </si>
  <si>
    <t>79.860</t>
  </si>
  <si>
    <t>349.337</t>
  </si>
  <si>
    <t>66.280</t>
  </si>
  <si>
    <t>30.000</t>
  </si>
  <si>
    <t>6.155.798</t>
  </si>
  <si>
    <t>146.129</t>
  </si>
  <si>
    <t>7.610</t>
  </si>
  <si>
    <t>13.437</t>
  </si>
  <si>
    <t>4.687</t>
  </si>
  <si>
    <t>2.088</t>
  </si>
  <si>
    <t>180.379</t>
  </si>
  <si>
    <t>132.770</t>
  </si>
  <si>
    <t>10.656</t>
  </si>
  <si>
    <t>2.270</t>
  </si>
  <si>
    <t>4.469</t>
  </si>
  <si>
    <t>152.605</t>
  </si>
  <si>
    <t>2.843.060</t>
  </si>
  <si>
    <t>123.990</t>
  </si>
  <si>
    <t>108.154</t>
  </si>
  <si>
    <t>89.160</t>
  </si>
  <si>
    <t>76.590</t>
  </si>
  <si>
    <t>22.160</t>
  </si>
  <si>
    <t>3.263.114</t>
  </si>
  <si>
    <t>470.871</t>
  </si>
  <si>
    <t>48.510</t>
  </si>
  <si>
    <t>48.187</t>
  </si>
  <si>
    <t>15.883</t>
  </si>
  <si>
    <t>28.310</t>
  </si>
  <si>
    <t>4.532</t>
  </si>
  <si>
    <t>617.082</t>
  </si>
  <si>
    <t>70.505</t>
  </si>
  <si>
    <t>4.145</t>
  </si>
  <si>
    <t>9.335</t>
  </si>
  <si>
    <t>6.024</t>
  </si>
  <si>
    <t>745</t>
  </si>
  <si>
    <t>92.305</t>
  </si>
  <si>
    <t>2.264.721</t>
  </si>
  <si>
    <t>324.640</t>
  </si>
  <si>
    <t>279.941</t>
  </si>
  <si>
    <t>20.044</t>
  </si>
  <si>
    <t>152.689</t>
  </si>
  <si>
    <t>51.276</t>
  </si>
  <si>
    <t>35.360</t>
  </si>
  <si>
    <t>3.128.671</t>
  </si>
  <si>
    <t>1.143.780</t>
  </si>
  <si>
    <t>104.620</t>
  </si>
  <si>
    <t>104.405</t>
  </si>
  <si>
    <t>19.382</t>
  </si>
  <si>
    <t>59.802</t>
  </si>
  <si>
    <t>13.190</t>
  </si>
  <si>
    <t>16.882</t>
  </si>
  <si>
    <t>1.462.061</t>
  </si>
  <si>
    <t>745.879</t>
  </si>
  <si>
    <t>76.638</t>
  </si>
  <si>
    <t>61.031</t>
  </si>
  <si>
    <t>13.466</t>
  </si>
  <si>
    <t>57.682</t>
  </si>
  <si>
    <t>10.324</t>
  </si>
  <si>
    <t>11.747</t>
  </si>
  <si>
    <t>976.767</t>
  </si>
  <si>
    <t>2.539.900</t>
  </si>
  <si>
    <t>62.785</t>
  </si>
  <si>
    <t>156.075</t>
  </si>
  <si>
    <t>61.300</t>
  </si>
  <si>
    <t>111.290</t>
  </si>
  <si>
    <t>34.460</t>
  </si>
  <si>
    <t>2.965.810</t>
  </si>
  <si>
    <t>354.884</t>
  </si>
  <si>
    <t>45.840</t>
  </si>
  <si>
    <t>53.567</t>
  </si>
  <si>
    <t>10.171</t>
  </si>
  <si>
    <t>23.213</t>
  </si>
  <si>
    <t>6.269</t>
  </si>
  <si>
    <t>493.943</t>
  </si>
  <si>
    <t>1.341.700</t>
  </si>
  <si>
    <t>135.059</t>
  </si>
  <si>
    <t>110.783</t>
  </si>
  <si>
    <t>57.904</t>
  </si>
  <si>
    <t>21.862</t>
  </si>
  <si>
    <t>1.705.968</t>
  </si>
  <si>
    <t>11.865.940</t>
  </si>
  <si>
    <t>1.190.580</t>
  </si>
  <si>
    <t>1.087.970</t>
  </si>
  <si>
    <t>349.675</t>
  </si>
  <si>
    <t>602.794</t>
  </si>
  <si>
    <t>175.119</t>
  </si>
  <si>
    <t>15.272.078</t>
  </si>
  <si>
    <t>12.509.610</t>
  </si>
  <si>
    <t>948.225</t>
  </si>
  <si>
    <t>749.632</t>
  </si>
  <si>
    <t>338.547</t>
  </si>
  <si>
    <t>528.260</t>
  </si>
  <si>
    <t>158.692</t>
  </si>
  <si>
    <t>15.232.966</t>
  </si>
  <si>
    <t>7.370.120</t>
  </si>
  <si>
    <t>653.380</t>
  </si>
  <si>
    <t>413.816</t>
  </si>
  <si>
    <t>219.222</t>
  </si>
  <si>
    <t>275.174</t>
  </si>
  <si>
    <t>88.390</t>
  </si>
  <si>
    <t>9.020.102</t>
  </si>
  <si>
    <t>1.857.533</t>
  </si>
  <si>
    <t>219.057</t>
  </si>
  <si>
    <t>100.852</t>
  </si>
  <si>
    <t>32.932</t>
  </si>
  <si>
    <t>66.506</t>
  </si>
  <si>
    <t>19.404</t>
  </si>
  <si>
    <t>24.256</t>
  </si>
  <si>
    <t>2.320.540</t>
  </si>
  <si>
    <t>3.943.580</t>
  </si>
  <si>
    <t>415.922</t>
  </si>
  <si>
    <t>268.398</t>
  </si>
  <si>
    <t>106.640</t>
  </si>
  <si>
    <t>210.058</t>
  </si>
  <si>
    <t>67.324</t>
  </si>
  <si>
    <t>57.860</t>
  </si>
  <si>
    <t>5.069.782</t>
  </si>
  <si>
    <t>818.974</t>
  </si>
  <si>
    <t>46.194</t>
  </si>
  <si>
    <t>34.944</t>
  </si>
  <si>
    <t>5.797</t>
  </si>
  <si>
    <t>30.064</t>
  </si>
  <si>
    <t>9.041</t>
  </si>
  <si>
    <t>5.563</t>
  </si>
  <si>
    <t>950.577</t>
  </si>
  <si>
    <t>150.439</t>
  </si>
  <si>
    <t>10.465</t>
  </si>
  <si>
    <t>14.650</t>
  </si>
  <si>
    <t>3.398</t>
  </si>
  <si>
    <t>6.250</t>
  </si>
  <si>
    <t>185.202</t>
  </si>
  <si>
    <t>160.892</t>
  </si>
  <si>
    <t>7.376</t>
  </si>
  <si>
    <t>10.591</t>
  </si>
  <si>
    <t>1.139</t>
  </si>
  <si>
    <t>5.496</t>
  </si>
  <si>
    <t>2.932</t>
  </si>
  <si>
    <t>1.093</t>
  </si>
  <si>
    <t>189.519</t>
  </si>
  <si>
    <t>54.578</t>
  </si>
  <si>
    <t>7.693</t>
  </si>
  <si>
    <t>9.776</t>
  </si>
  <si>
    <t>1.697</t>
  </si>
  <si>
    <t>1.614</t>
  </si>
  <si>
    <t>80.101</t>
  </si>
  <si>
    <t>1.121.645</t>
  </si>
  <si>
    <t>112.484</t>
  </si>
  <si>
    <t>110.737</t>
  </si>
  <si>
    <t>43.739</t>
  </si>
  <si>
    <t>61.067</t>
  </si>
  <si>
    <t>14.233</t>
  </si>
  <si>
    <t>36.643</t>
  </si>
  <si>
    <t>1.500.549</t>
  </si>
  <si>
    <t>1.494.860</t>
  </si>
  <si>
    <t>130.780</t>
  </si>
  <si>
    <t>111.217</t>
  </si>
  <si>
    <t>25.130</t>
  </si>
  <si>
    <t>58.965</t>
  </si>
  <si>
    <t>21.169</t>
  </si>
  <si>
    <t>18.129</t>
  </si>
  <si>
    <t>1.860.250</t>
  </si>
  <si>
    <t>3.747.600</t>
  </si>
  <si>
    <t>198.087</t>
  </si>
  <si>
    <t>283.845</t>
  </si>
  <si>
    <t>95.092</t>
  </si>
  <si>
    <t>167.142</t>
  </si>
  <si>
    <t>39.045</t>
  </si>
  <si>
    <t>4.530.811</t>
  </si>
  <si>
    <t>910.187</t>
  </si>
  <si>
    <t>135.603</t>
  </si>
  <si>
    <t>68.577</t>
  </si>
  <si>
    <t>56.829</t>
  </si>
  <si>
    <t>8.654</t>
  </si>
  <si>
    <t>14.828</t>
  </si>
  <si>
    <t>1.217.899</t>
  </si>
  <si>
    <t>2.656.617</t>
  </si>
  <si>
    <t>183.950</t>
  </si>
  <si>
    <t>182.352</t>
  </si>
  <si>
    <t>18.804</t>
  </si>
  <si>
    <t>117.604</t>
  </si>
  <si>
    <t>24.249</t>
  </si>
  <si>
    <t>18.045</t>
  </si>
  <si>
    <t>3.201.621</t>
  </si>
  <si>
    <t>1.662.531</t>
  </si>
  <si>
    <t>163.339</t>
  </si>
  <si>
    <t>82.440</t>
  </si>
  <si>
    <t>23.695</t>
  </si>
  <si>
    <t>74.884</t>
  </si>
  <si>
    <t>16.154</t>
  </si>
  <si>
    <t>12.642</t>
  </si>
  <si>
    <t>2.035.686</t>
  </si>
  <si>
    <t>621.149</t>
  </si>
  <si>
    <t>30.199</t>
  </si>
  <si>
    <t>22.375</t>
  </si>
  <si>
    <t>9.884</t>
  </si>
  <si>
    <t>17.831</t>
  </si>
  <si>
    <t>7.301</t>
  </si>
  <si>
    <t>6.284</t>
  </si>
  <si>
    <t>715.023</t>
  </si>
  <si>
    <t>387.039</t>
  </si>
  <si>
    <t>54.202</t>
  </si>
  <si>
    <t>33.462</t>
  </si>
  <si>
    <t>12.032</t>
  </si>
  <si>
    <t>21.639</t>
  </si>
  <si>
    <t>5.202</t>
  </si>
  <si>
    <t>8.693</t>
  </si>
  <si>
    <t>522.270</t>
  </si>
  <si>
    <t>278.315</t>
  </si>
  <si>
    <t>37.412</t>
  </si>
  <si>
    <t>23.665</t>
  </si>
  <si>
    <t>6.919</t>
  </si>
  <si>
    <t>15.625</t>
  </si>
  <si>
    <t>4.333</t>
  </si>
  <si>
    <t>2.458</t>
  </si>
  <si>
    <t>368.728</t>
  </si>
  <si>
    <t>939.040</t>
  </si>
  <si>
    <t>40.210</t>
  </si>
  <si>
    <t>65.209</t>
  </si>
  <si>
    <t>32.260</t>
  </si>
  <si>
    <t>28.970</t>
  </si>
  <si>
    <t>4.560</t>
  </si>
  <si>
    <t>1.110.249</t>
  </si>
  <si>
    <t>112.207</t>
  </si>
  <si>
    <t>16.509</t>
  </si>
  <si>
    <t>23.033</t>
  </si>
  <si>
    <t>993</t>
  </si>
  <si>
    <t>12.908</t>
  </si>
  <si>
    <t>2.608</t>
  </si>
  <si>
    <t>168.258</t>
  </si>
  <si>
    <t>2.200.531</t>
  </si>
  <si>
    <t>312.077</t>
  </si>
  <si>
    <t>169.087</t>
  </si>
  <si>
    <t>49.541</t>
  </si>
  <si>
    <t>123.894</t>
  </si>
  <si>
    <t>2.855.130</t>
  </si>
  <si>
    <t>2.908.000</t>
  </si>
  <si>
    <t>161.611</t>
  </si>
  <si>
    <t>167.179</t>
  </si>
  <si>
    <t>62.148</t>
  </si>
  <si>
    <t>117.698</t>
  </si>
  <si>
    <t>3.416.636</t>
  </si>
  <si>
    <t>122.689</t>
  </si>
  <si>
    <t>10.003</t>
  </si>
  <si>
    <t>8.761</t>
  </si>
  <si>
    <t>153.632</t>
  </si>
  <si>
    <t>837.840</t>
  </si>
  <si>
    <t>85.150</t>
  </si>
  <si>
    <t>33.146</t>
  </si>
  <si>
    <t>17.120</t>
  </si>
  <si>
    <t>43.002</t>
  </si>
  <si>
    <t>1.016.258</t>
  </si>
  <si>
    <t>6.117.458</t>
  </si>
  <si>
    <t>503.635</t>
  </si>
  <si>
    <t>401.535</t>
  </si>
  <si>
    <t>135.620</t>
  </si>
  <si>
    <t>272.863</t>
  </si>
  <si>
    <t>7.431.111</t>
  </si>
  <si>
    <t>119.604</t>
  </si>
  <si>
    <t>9.006</t>
  </si>
  <si>
    <t>17.474</t>
  </si>
  <si>
    <t>2.797</t>
  </si>
  <si>
    <t>6.758</t>
  </si>
  <si>
    <t>155.639</t>
  </si>
  <si>
    <t>37.122</t>
  </si>
  <si>
    <t>4.200</t>
  </si>
  <si>
    <t>3.054</t>
  </si>
  <si>
    <t>742</t>
  </si>
  <si>
    <t>3.434</t>
  </si>
  <si>
    <t>48.552</t>
  </si>
  <si>
    <t>114.051</t>
  </si>
  <si>
    <t>18.090</t>
  </si>
  <si>
    <t>12.249</t>
  </si>
  <si>
    <t>2.955</t>
  </si>
  <si>
    <t>8.455</t>
  </si>
  <si>
    <t>266.362</t>
  </si>
  <si>
    <t>17.597</t>
  </si>
  <si>
    <t>7.890</t>
  </si>
  <si>
    <t>307.288</t>
  </si>
  <si>
    <t>355.873</t>
  </si>
  <si>
    <t>56.589</t>
  </si>
  <si>
    <t>48.819</t>
  </si>
  <si>
    <t>9.244</t>
  </si>
  <si>
    <t>29.694</t>
  </si>
  <si>
    <t>500.219</t>
  </si>
  <si>
    <t>317.050</t>
  </si>
  <si>
    <t>26.475</t>
  </si>
  <si>
    <t>37.776</t>
  </si>
  <si>
    <t>4.923</t>
  </si>
  <si>
    <t>21.200</t>
  </si>
  <si>
    <t>407.424</t>
  </si>
  <si>
    <t>128.467</t>
  </si>
  <si>
    <t>16.038</t>
  </si>
  <si>
    <t>4.596</t>
  </si>
  <si>
    <t>14.572</t>
  </si>
  <si>
    <t>178.928</t>
  </si>
  <si>
    <t>169.404</t>
  </si>
  <si>
    <t>9.363</t>
  </si>
  <si>
    <t>910</t>
  </si>
  <si>
    <t>13.408</t>
  </si>
  <si>
    <t>201.194</t>
  </si>
  <si>
    <t>3.412.260</t>
  </si>
  <si>
    <t>392.587</t>
  </si>
  <si>
    <t>243.457</t>
  </si>
  <si>
    <t>97.060</t>
  </si>
  <si>
    <t>163.868</t>
  </si>
  <si>
    <t>4.309.232</t>
  </si>
  <si>
    <t>229.296</t>
  </si>
  <si>
    <t>36.368</t>
  </si>
  <si>
    <t>22.584</t>
  </si>
  <si>
    <t>5.941</t>
  </si>
  <si>
    <t>18.241</t>
  </si>
  <si>
    <t>312.430</t>
  </si>
  <si>
    <t>404.714</t>
  </si>
  <si>
    <t>57.218</t>
  </si>
  <si>
    <t>52.853</t>
  </si>
  <si>
    <t>9.113</t>
  </si>
  <si>
    <t>22.420</t>
  </si>
  <si>
    <t>546.319</t>
  </si>
  <si>
    <t>207.586</t>
  </si>
  <si>
    <t>11.879</t>
  </si>
  <si>
    <t>15.347</t>
  </si>
  <si>
    <t>4.488</t>
  </si>
  <si>
    <t>248.540</t>
  </si>
  <si>
    <t>1.183.660</t>
  </si>
  <si>
    <t>158.110</t>
  </si>
  <si>
    <t>11.720</t>
  </si>
  <si>
    <t>61.820</t>
  </si>
  <si>
    <t>1.534.950</t>
  </si>
  <si>
    <t>2.234.555</t>
  </si>
  <si>
    <t>164.120</t>
  </si>
  <si>
    <t>122.866</t>
  </si>
  <si>
    <t>96.850</t>
  </si>
  <si>
    <t>75.991</t>
  </si>
  <si>
    <t>2.694.382</t>
  </si>
  <si>
    <t>28.042.200</t>
  </si>
  <si>
    <t>2.007.672</t>
  </si>
  <si>
    <t>1.840.354</t>
  </si>
  <si>
    <t>643.086</t>
  </si>
  <si>
    <t>1.119.738</t>
  </si>
  <si>
    <t>33.653.050</t>
  </si>
  <si>
    <t>564.100</t>
  </si>
  <si>
    <t>41.272</t>
  </si>
  <si>
    <t>52.944</t>
  </si>
  <si>
    <t>13.800</t>
  </si>
  <si>
    <t>26.440</t>
  </si>
  <si>
    <t>698.556</t>
  </si>
  <si>
    <t>11.978.300</t>
  </si>
  <si>
    <t>1.450.660</t>
  </si>
  <si>
    <t>734.909</t>
  </si>
  <si>
    <t>439.100</t>
  </si>
  <si>
    <t>493.811</t>
  </si>
  <si>
    <t>15.096.780</t>
  </si>
  <si>
    <t>305.130</t>
  </si>
  <si>
    <t>48.398</t>
  </si>
  <si>
    <t>20.003</t>
  </si>
  <si>
    <t>7.906</t>
  </si>
  <si>
    <t>16.329</t>
  </si>
  <si>
    <t>397.765</t>
  </si>
  <si>
    <t>2.105.000</t>
  </si>
  <si>
    <t>155.014</t>
  </si>
  <si>
    <t>161.734</t>
  </si>
  <si>
    <t>10.560</t>
  </si>
  <si>
    <t>90.567</t>
  </si>
  <si>
    <t>2.522.875</t>
  </si>
  <si>
    <t>4.783.030</t>
  </si>
  <si>
    <t>507.950</t>
  </si>
  <si>
    <t>517.298</t>
  </si>
  <si>
    <t>150.980</t>
  </si>
  <si>
    <t>278.716</t>
  </si>
  <si>
    <t>6.237.974</t>
  </si>
  <si>
    <t>339.223</t>
  </si>
  <si>
    <t>59.664</t>
  </si>
  <si>
    <t>44.837</t>
  </si>
  <si>
    <t>2.197</t>
  </si>
  <si>
    <t>26.571</t>
  </si>
  <si>
    <t>472.492</t>
  </si>
  <si>
    <t>1.244.285</t>
  </si>
  <si>
    <t>223.363</t>
  </si>
  <si>
    <t>86.823</t>
  </si>
  <si>
    <t>34.580</t>
  </si>
  <si>
    <t>90.938</t>
  </si>
  <si>
    <t>1.679.989</t>
  </si>
  <si>
    <t>96.653.596</t>
  </si>
  <si>
    <t>11.875.760</t>
  </si>
  <si>
    <t>6.746.037</t>
  </si>
  <si>
    <t>1.138.070</t>
  </si>
  <si>
    <t>4.826.020</t>
  </si>
  <si>
    <t>121.239.483</t>
  </si>
  <si>
    <t>567.932</t>
  </si>
  <si>
    <t>37.823</t>
  </si>
  <si>
    <t>49.370</t>
  </si>
  <si>
    <t>25.204</t>
  </si>
  <si>
    <t>686.729</t>
  </si>
  <si>
    <t>2.629.261</t>
  </si>
  <si>
    <t>229.439</t>
  </si>
  <si>
    <t>134.856</t>
  </si>
  <si>
    <t>38.358</t>
  </si>
  <si>
    <t>118.570</t>
  </si>
  <si>
    <t>3.150.485</t>
  </si>
  <si>
    <t>425.151</t>
  </si>
  <si>
    <t>39.898</t>
  </si>
  <si>
    <t>11.016</t>
  </si>
  <si>
    <t>31.248</t>
  </si>
  <si>
    <t>574.748</t>
  </si>
  <si>
    <t>7.328.926</t>
  </si>
  <si>
    <t>1.017.680</t>
  </si>
  <si>
    <t>683.882</t>
  </si>
  <si>
    <t>199.670</t>
  </si>
  <si>
    <t>428.888</t>
  </si>
  <si>
    <t>9.659.046</t>
  </si>
  <si>
    <t>265.445</t>
  </si>
  <si>
    <t>24.019</t>
  </si>
  <si>
    <t>37.112</t>
  </si>
  <si>
    <t>15.910</t>
  </si>
  <si>
    <t>11.354</t>
  </si>
  <si>
    <t>353.840</t>
  </si>
  <si>
    <t>121.506</t>
  </si>
  <si>
    <t>9.509</t>
  </si>
  <si>
    <t>4.192</t>
  </si>
  <si>
    <t>3.509</t>
  </si>
  <si>
    <t>144.721</t>
  </si>
  <si>
    <t>2.127.374</t>
  </si>
  <si>
    <t>301.906</t>
  </si>
  <si>
    <t>201.836</t>
  </si>
  <si>
    <t>47.892</t>
  </si>
  <si>
    <t>148.021</t>
  </si>
  <si>
    <t>2.827.029</t>
  </si>
  <si>
    <t>8.327.320</t>
  </si>
  <si>
    <t>343.630</t>
  </si>
  <si>
    <t>349.906</t>
  </si>
  <si>
    <t>264.220</t>
  </si>
  <si>
    <t>294.373</t>
  </si>
  <si>
    <t>9.579.449</t>
  </si>
  <si>
    <t>91.880</t>
  </si>
  <si>
    <t>6.792</t>
  </si>
  <si>
    <t>15.894</t>
  </si>
  <si>
    <t>1.836</t>
  </si>
  <si>
    <t>3.517</t>
  </si>
  <si>
    <t>119.919</t>
  </si>
  <si>
    <t>3.458.808</t>
  </si>
  <si>
    <t>587.334</t>
  </si>
  <si>
    <t>368.704</t>
  </si>
  <si>
    <t>130.052</t>
  </si>
  <si>
    <t>207.213</t>
  </si>
  <si>
    <t>4.752.111</t>
  </si>
  <si>
    <t>117.605</t>
  </si>
  <si>
    <t>5.440</t>
  </si>
  <si>
    <t>11.051</t>
  </si>
  <si>
    <t>4.177</t>
  </si>
  <si>
    <t>140.625</t>
  </si>
  <si>
    <t>2.701.900</t>
  </si>
  <si>
    <t>284.415</t>
  </si>
  <si>
    <t>149.584</t>
  </si>
  <si>
    <t>89.366</t>
  </si>
  <si>
    <t>142.589</t>
  </si>
  <si>
    <t>3.367.854</t>
  </si>
  <si>
    <t>218.827</t>
  </si>
  <si>
    <t>28.838</t>
  </si>
  <si>
    <t>29.015</t>
  </si>
  <si>
    <t>1.417</t>
  </si>
  <si>
    <t>20.189</t>
  </si>
  <si>
    <t>298.286</t>
  </si>
  <si>
    <t>304.998</t>
  </si>
  <si>
    <t>16.091</t>
  </si>
  <si>
    <t>36.260</t>
  </si>
  <si>
    <t>1.350</t>
  </si>
  <si>
    <t>11.284</t>
  </si>
  <si>
    <t>369.983</t>
  </si>
  <si>
    <t>162.000</t>
  </si>
  <si>
    <t>16.643</t>
  </si>
  <si>
    <t>12.021</t>
  </si>
  <si>
    <t>869</t>
  </si>
  <si>
    <t>15.792</t>
  </si>
  <si>
    <t>207.326</t>
  </si>
  <si>
    <t>8.124.620</t>
  </si>
  <si>
    <t>862.910</t>
  </si>
  <si>
    <t>625.159</t>
  </si>
  <si>
    <t>272.680</t>
  </si>
  <si>
    <t>384.388</t>
  </si>
  <si>
    <t>10.269.757</t>
  </si>
  <si>
    <t>296.648</t>
  </si>
  <si>
    <t>15.401</t>
  </si>
  <si>
    <t>22.463</t>
  </si>
  <si>
    <t>14.325</t>
  </si>
  <si>
    <t>350.094</t>
  </si>
  <si>
    <t>398.041</t>
  </si>
  <si>
    <t>16.132</t>
  </si>
  <si>
    <t>18.985</t>
  </si>
  <si>
    <t>2.137</t>
  </si>
  <si>
    <t>453.036</t>
  </si>
  <si>
    <t>91.763</t>
  </si>
  <si>
    <t>12.997</t>
  </si>
  <si>
    <t>16.855</t>
  </si>
  <si>
    <t>6.261</t>
  </si>
  <si>
    <t>129.946</t>
  </si>
  <si>
    <t>489.554</t>
  </si>
  <si>
    <t>22.456</t>
  </si>
  <si>
    <t>25.910</t>
  </si>
  <si>
    <t>2.628</t>
  </si>
  <si>
    <t>32.472</t>
  </si>
  <si>
    <t>573.021</t>
  </si>
  <si>
    <t>271.489</t>
  </si>
  <si>
    <t>28.206</t>
  </si>
  <si>
    <t>34.964</t>
  </si>
  <si>
    <t>9.563</t>
  </si>
  <si>
    <t>19.325</t>
  </si>
  <si>
    <t>363.547</t>
  </si>
  <si>
    <t>5.085.583</t>
  </si>
  <si>
    <t>539.300</t>
  </si>
  <si>
    <t>470.832</t>
  </si>
  <si>
    <t>180.235</t>
  </si>
  <si>
    <t>232.994</t>
  </si>
  <si>
    <t>6.508.944</t>
  </si>
  <si>
    <t>22.074.650</t>
  </si>
  <si>
    <t>2.241.610</t>
  </si>
  <si>
    <t>1.631.051</t>
  </si>
  <si>
    <t>456.700</t>
  </si>
  <si>
    <t>1.023.700</t>
  </si>
  <si>
    <t>27.427.711</t>
  </si>
  <si>
    <t>75.903</t>
  </si>
  <si>
    <t>5.850</t>
  </si>
  <si>
    <t>7.142</t>
  </si>
  <si>
    <t>1.453</t>
  </si>
  <si>
    <t>4.318</t>
  </si>
  <si>
    <t>94.666</t>
  </si>
  <si>
    <t>623.944</t>
  </si>
  <si>
    <t>39.836</t>
  </si>
  <si>
    <t>30.039</t>
  </si>
  <si>
    <t>2.643</t>
  </si>
  <si>
    <t>25.723</t>
  </si>
  <si>
    <t>722.185</t>
  </si>
  <si>
    <t>2.342.160</t>
  </si>
  <si>
    <t>157.767</t>
  </si>
  <si>
    <t>177.853</t>
  </si>
  <si>
    <t>67.340</t>
  </si>
  <si>
    <t>118.228</t>
  </si>
  <si>
    <t>2.863.348</t>
  </si>
  <si>
    <t>2.400.181</t>
  </si>
  <si>
    <t>131.349</t>
  </si>
  <si>
    <t>109.846</t>
  </si>
  <si>
    <t>10.168</t>
  </si>
  <si>
    <t>68.698</t>
  </si>
  <si>
    <t>2.720.242</t>
  </si>
  <si>
    <t>202.509</t>
  </si>
  <si>
    <t>30.069</t>
  </si>
  <si>
    <t>38.623</t>
  </si>
  <si>
    <t>7.203</t>
  </si>
  <si>
    <t>14.867</t>
  </si>
  <si>
    <t>293.271</t>
  </si>
  <si>
    <t>1.266.201</t>
  </si>
  <si>
    <t>200.833</t>
  </si>
  <si>
    <t>113.637</t>
  </si>
  <si>
    <t>32.808</t>
  </si>
  <si>
    <t>85.379</t>
  </si>
  <si>
    <t>1.698.858</t>
  </si>
  <si>
    <t>195.192</t>
  </si>
  <si>
    <t>18.592</t>
  </si>
  <si>
    <t>26.389</t>
  </si>
  <si>
    <t>1.264</t>
  </si>
  <si>
    <t>12.824</t>
  </si>
  <si>
    <t>254.261</t>
  </si>
  <si>
    <t>1.101.301</t>
  </si>
  <si>
    <t>155.832</t>
  </si>
  <si>
    <t>58.073</t>
  </si>
  <si>
    <t>24.798</t>
  </si>
  <si>
    <t>61.984</t>
  </si>
  <si>
    <t>1.401.987</t>
  </si>
  <si>
    <t>75.865</t>
  </si>
  <si>
    <t>10.548</t>
  </si>
  <si>
    <t>10.155</t>
  </si>
  <si>
    <t>1.710</t>
  </si>
  <si>
    <t>7.644</t>
  </si>
  <si>
    <t>105.922</t>
  </si>
  <si>
    <t>1.003.055</t>
  </si>
  <si>
    <t>48.170</t>
  </si>
  <si>
    <t>62.311</t>
  </si>
  <si>
    <t>4.249</t>
  </si>
  <si>
    <t>28.628</t>
  </si>
  <si>
    <t>1.146.414</t>
  </si>
  <si>
    <t>163.596</t>
  </si>
  <si>
    <t>15.323</t>
  </si>
  <si>
    <t>15.835</t>
  </si>
  <si>
    <t>5.046</t>
  </si>
  <si>
    <t>8.256</t>
  </si>
  <si>
    <t>208.056</t>
  </si>
  <si>
    <t>98.883</t>
  </si>
  <si>
    <t>5.694</t>
  </si>
  <si>
    <t>4.263</t>
  </si>
  <si>
    <t>419</t>
  </si>
  <si>
    <t>4.886</t>
  </si>
  <si>
    <t>114.145</t>
  </si>
  <si>
    <t>893.303</t>
  </si>
  <si>
    <t>77.106</t>
  </si>
  <si>
    <t>66.739</t>
  </si>
  <si>
    <t>13.032</t>
  </si>
  <si>
    <t>36.173</t>
  </si>
  <si>
    <t>1.086.353</t>
  </si>
  <si>
    <t>339.105</t>
  </si>
  <si>
    <t>20.009</t>
  </si>
  <si>
    <t>22.601</t>
  </si>
  <si>
    <t>15.433</t>
  </si>
  <si>
    <t>398.968</t>
  </si>
  <si>
    <t>8.222.530</t>
  </si>
  <si>
    <t>1.074.940</t>
  </si>
  <si>
    <t>587.892</t>
  </si>
  <si>
    <t>99.900</t>
  </si>
  <si>
    <t>471.880</t>
  </si>
  <si>
    <t>10.457.142</t>
  </si>
  <si>
    <t>2.010.035</t>
  </si>
  <si>
    <t>338.046</t>
  </si>
  <si>
    <t>371.158</t>
  </si>
  <si>
    <t>190.869</t>
  </si>
  <si>
    <t>2.923.125</t>
  </si>
  <si>
    <t>1.046.458</t>
  </si>
  <si>
    <t>165.980</t>
  </si>
  <si>
    <t>63.643</t>
  </si>
  <si>
    <t>27.114</t>
  </si>
  <si>
    <t>61.116</t>
  </si>
  <si>
    <t>1.364.311</t>
  </si>
  <si>
    <t>448.880</t>
  </si>
  <si>
    <t>36.650</t>
  </si>
  <si>
    <t>51.717</t>
  </si>
  <si>
    <t>18.020</t>
  </si>
  <si>
    <t>22.988</t>
  </si>
  <si>
    <t>578.255</t>
  </si>
  <si>
    <t>1.050.482</t>
  </si>
  <si>
    <t>98.874</t>
  </si>
  <si>
    <t>55.163</t>
  </si>
  <si>
    <t>15.326</t>
  </si>
  <si>
    <t>31.748</t>
  </si>
  <si>
    <t>1.251.593</t>
  </si>
  <si>
    <t>1.044.370</t>
  </si>
  <si>
    <t>83.935</t>
  </si>
  <si>
    <t>54.667</t>
  </si>
  <si>
    <t>15.235</t>
  </si>
  <si>
    <t>43.463</t>
  </si>
  <si>
    <t>1.241.669</t>
  </si>
  <si>
    <t>604.729</t>
  </si>
  <si>
    <t>235.438</t>
  </si>
  <si>
    <t>44.308</t>
  </si>
  <si>
    <t>5.933</t>
  </si>
  <si>
    <t>15.660</t>
  </si>
  <si>
    <t>906.068</t>
  </si>
  <si>
    <t>152.886</t>
  </si>
  <si>
    <t>21.881</t>
  </si>
  <si>
    <t>12.788</t>
  </si>
  <si>
    <t>3.440</t>
  </si>
  <si>
    <t>8.043</t>
  </si>
  <si>
    <t>199.038</t>
  </si>
  <si>
    <t>1.381.638</t>
  </si>
  <si>
    <t>184.838</t>
  </si>
  <si>
    <t>186.409</t>
  </si>
  <si>
    <t>8.948</t>
  </si>
  <si>
    <t>93.204</t>
  </si>
  <si>
    <t>1.855.037</t>
  </si>
  <si>
    <t>22.943</t>
  </si>
  <si>
    <t>27.196</t>
  </si>
  <si>
    <t>1.518</t>
  </si>
  <si>
    <t>18.640</t>
  </si>
  <si>
    <t>353.131</t>
  </si>
  <si>
    <t>120.611</t>
  </si>
  <si>
    <t>12.155</t>
  </si>
  <si>
    <t>4.383</t>
  </si>
  <si>
    <t>15.342</t>
  </si>
  <si>
    <t>167.536</t>
  </si>
  <si>
    <t>151.195</t>
  </si>
  <si>
    <t>12.196</t>
  </si>
  <si>
    <t>25.797</t>
  </si>
  <si>
    <t>5.835</t>
  </si>
  <si>
    <t>198.181</t>
  </si>
  <si>
    <t>217.382</t>
  </si>
  <si>
    <t>13.546</t>
  </si>
  <si>
    <t>9.063</t>
  </si>
  <si>
    <t>6.935</t>
  </si>
  <si>
    <t>248.093</t>
  </si>
  <si>
    <t>151.265</t>
  </si>
  <si>
    <t>6.990</t>
  </si>
  <si>
    <t>17.882</t>
  </si>
  <si>
    <t>430</t>
  </si>
  <si>
    <t>181.874</t>
  </si>
  <si>
    <t>864.576</t>
  </si>
  <si>
    <t>45.815</t>
  </si>
  <si>
    <t>84.384</t>
  </si>
  <si>
    <t>18.876</t>
  </si>
  <si>
    <t>31.120</t>
  </si>
  <si>
    <t>1.044.771</t>
  </si>
  <si>
    <t>4.794.180</t>
  </si>
  <si>
    <t>438.460</t>
  </si>
  <si>
    <t>376.036</t>
  </si>
  <si>
    <t>72.720</t>
  </si>
  <si>
    <t>335.866</t>
  </si>
  <si>
    <t>6.017.262</t>
  </si>
  <si>
    <t>133.320</t>
  </si>
  <si>
    <t>8.929</t>
  </si>
  <si>
    <t>12.933</t>
  </si>
  <si>
    <t>3.144</t>
  </si>
  <si>
    <t>5.357</t>
  </si>
  <si>
    <t>163.684</t>
  </si>
  <si>
    <t>129.030</t>
  </si>
  <si>
    <t>2.670</t>
  </si>
  <si>
    <t>11.405</t>
  </si>
  <si>
    <t>4.614</t>
  </si>
  <si>
    <t>148.059</t>
  </si>
  <si>
    <t>2.774.800</t>
  </si>
  <si>
    <t>127.970</t>
  </si>
  <si>
    <t>114.580</t>
  </si>
  <si>
    <t>91.520</t>
  </si>
  <si>
    <t>69.962</t>
  </si>
  <si>
    <t>3.178.832</t>
  </si>
  <si>
    <t>459.020</t>
  </si>
  <si>
    <t>48.191</t>
  </si>
  <si>
    <t>54.781</t>
  </si>
  <si>
    <t>16.137</t>
  </si>
  <si>
    <t>26.131</t>
  </si>
  <si>
    <t>604.259</t>
  </si>
  <si>
    <t>71.293</t>
  </si>
  <si>
    <t>3.400</t>
  </si>
  <si>
    <t>7.084</t>
  </si>
  <si>
    <t>4.950</t>
  </si>
  <si>
    <t>88.151</t>
  </si>
  <si>
    <t>2.370.946</t>
  </si>
  <si>
    <t>357.807</t>
  </si>
  <si>
    <t>263.752</t>
  </si>
  <si>
    <t>15.355</t>
  </si>
  <si>
    <t>149.269</t>
  </si>
  <si>
    <t>3.157.129</t>
  </si>
  <si>
    <t>1.128.190</t>
  </si>
  <si>
    <t>104.433</t>
  </si>
  <si>
    <t>103.548</t>
  </si>
  <si>
    <t>31.105</t>
  </si>
  <si>
    <t>58.410</t>
  </si>
  <si>
    <t>1.425.686</t>
  </si>
  <si>
    <t>773.880</t>
  </si>
  <si>
    <t>96.175</t>
  </si>
  <si>
    <t>88.290</t>
  </si>
  <si>
    <t>15.476</t>
  </si>
  <si>
    <t>54.715</t>
  </si>
  <si>
    <t>1.028.536</t>
  </si>
  <si>
    <t>2.500.260</t>
  </si>
  <si>
    <t>155.100</t>
  </si>
  <si>
    <t>145.735</t>
  </si>
  <si>
    <t>54.029</t>
  </si>
  <si>
    <t>111.543</t>
  </si>
  <si>
    <t>2.966.667</t>
  </si>
  <si>
    <t>410.198</t>
  </si>
  <si>
    <t>59.812</t>
  </si>
  <si>
    <t>32.218</t>
  </si>
  <si>
    <t>60.258</t>
  </si>
  <si>
    <t>608.326</t>
  </si>
  <si>
    <t>1.324.280</t>
  </si>
  <si>
    <t>116.810</t>
  </si>
  <si>
    <t>112.365</t>
  </si>
  <si>
    <t>17.200</t>
  </si>
  <si>
    <t>53.903</t>
  </si>
  <si>
    <t>1.624.558</t>
  </si>
  <si>
    <t>11.983.000</t>
  </si>
  <si>
    <t>1.190.346</t>
  </si>
  <si>
    <t>1.028.642</t>
  </si>
  <si>
    <t>302.034</t>
  </si>
  <si>
    <t>617.764</t>
  </si>
  <si>
    <t>15.121.786</t>
  </si>
  <si>
    <t>12.288.940</t>
  </si>
  <si>
    <t>973.045</t>
  </si>
  <si>
    <t>758.594</t>
  </si>
  <si>
    <t>299.090</t>
  </si>
  <si>
    <t>519.044</t>
  </si>
  <si>
    <t>14.838.713</t>
  </si>
  <si>
    <t>7.446.000</t>
  </si>
  <si>
    <t>620.572</t>
  </si>
  <si>
    <t>456.633</t>
  </si>
  <si>
    <t>181.340</t>
  </si>
  <si>
    <t>264.865</t>
  </si>
  <si>
    <t>8.969.410</t>
  </si>
  <si>
    <t>1.980.023</t>
  </si>
  <si>
    <t>179.822</t>
  </si>
  <si>
    <t>83.466</t>
  </si>
  <si>
    <t>28.886</t>
  </si>
  <si>
    <t>62.383</t>
  </si>
  <si>
    <t>2.334.580</t>
  </si>
  <si>
    <t>3.793.900</t>
  </si>
  <si>
    <t>355.731</t>
  </si>
  <si>
    <t>271.830</t>
  </si>
  <si>
    <t>87.590</t>
  </si>
  <si>
    <t>197.557</t>
  </si>
  <si>
    <t>4.706.608</t>
  </si>
  <si>
    <t>948.323</t>
  </si>
  <si>
    <t>49.280</t>
  </si>
  <si>
    <t>44.149</t>
  </si>
  <si>
    <t>4.018</t>
  </si>
  <si>
    <t>32.030</t>
  </si>
  <si>
    <t>1.077.800</t>
  </si>
  <si>
    <t>153.262</t>
  </si>
  <si>
    <t>14.017</t>
  </si>
  <si>
    <t>17.883</t>
  </si>
  <si>
    <t>2.144</t>
  </si>
  <si>
    <t>6.056</t>
  </si>
  <si>
    <t>193.362</t>
  </si>
  <si>
    <t>187.364</t>
  </si>
  <si>
    <t>9.289</t>
  </si>
  <si>
    <t>4.931</t>
  </si>
  <si>
    <t>793</t>
  </si>
  <si>
    <t>6.376</t>
  </si>
  <si>
    <t>208.753</t>
  </si>
  <si>
    <t>53.444</t>
  </si>
  <si>
    <t>8.475</t>
  </si>
  <si>
    <t>15.317</t>
  </si>
  <si>
    <t>3.734</t>
  </si>
  <si>
    <t>82.354</t>
  </si>
  <si>
    <t>1.078.880</t>
  </si>
  <si>
    <t>129.155</t>
  </si>
  <si>
    <t>113.800</t>
  </si>
  <si>
    <t>46.875</t>
  </si>
  <si>
    <t>60.512</t>
  </si>
  <si>
    <t>1.429.222</t>
  </si>
  <si>
    <t>1.351.020</t>
  </si>
  <si>
    <t>106.905</t>
  </si>
  <si>
    <t>99.701</t>
  </si>
  <si>
    <t>11.710</t>
  </si>
  <si>
    <t>54.021</t>
  </si>
  <si>
    <t>1.623.357</t>
  </si>
  <si>
    <t>146.798</t>
  </si>
  <si>
    <t>9.000</t>
  </si>
  <si>
    <t>6.940</t>
  </si>
  <si>
    <t>3.575</t>
  </si>
  <si>
    <t>8.236</t>
  </si>
  <si>
    <t>174.549</t>
  </si>
  <si>
    <t>796.460</t>
  </si>
  <si>
    <t>88.580</t>
  </si>
  <si>
    <t>47.494</t>
  </si>
  <si>
    <t>17.050</t>
  </si>
  <si>
    <t>41.552</t>
  </si>
  <si>
    <t>991.136</t>
  </si>
  <si>
    <t>6.004.160</t>
  </si>
  <si>
    <t>442.920</t>
  </si>
  <si>
    <t>390.499</t>
  </si>
  <si>
    <t>101.620</t>
  </si>
  <si>
    <t>273.076</t>
  </si>
  <si>
    <t>7.212.275</t>
  </si>
  <si>
    <t>118.571</t>
  </si>
  <si>
    <t>7.582</t>
  </si>
  <si>
    <t>15.789</t>
  </si>
  <si>
    <t>6.536</t>
  </si>
  <si>
    <t>151.148</t>
  </si>
  <si>
    <t>30.650</t>
  </si>
  <si>
    <t>4.210</t>
  </si>
  <si>
    <t>3.332</t>
  </si>
  <si>
    <t>1.117</t>
  </si>
  <si>
    <t>3.702</t>
  </si>
  <si>
    <t>43.011</t>
  </si>
  <si>
    <t>118.886</t>
  </si>
  <si>
    <t>16.171</t>
  </si>
  <si>
    <t>3.350</t>
  </si>
  <si>
    <t>8.734</t>
  </si>
  <si>
    <t>156.706</t>
  </si>
  <si>
    <t>239.032</t>
  </si>
  <si>
    <t>14.657</t>
  </si>
  <si>
    <t>16.681</t>
  </si>
  <si>
    <t>5.987</t>
  </si>
  <si>
    <t>7.229</t>
  </si>
  <si>
    <t>283.586</t>
  </si>
  <si>
    <t>371.909</t>
  </si>
  <si>
    <t>50.588</t>
  </si>
  <si>
    <t>41.837</t>
  </si>
  <si>
    <t>10.481</t>
  </si>
  <si>
    <t>18.823</t>
  </si>
  <si>
    <t>493.637</t>
  </si>
  <si>
    <t>334.870</t>
  </si>
  <si>
    <t>28.538</t>
  </si>
  <si>
    <t>10.988</t>
  </si>
  <si>
    <t>22.590</t>
  </si>
  <si>
    <t>421.576</t>
  </si>
  <si>
    <t>117.103</t>
  </si>
  <si>
    <t>12.171</t>
  </si>
  <si>
    <t>7.628</t>
  </si>
  <si>
    <t>7.845</t>
  </si>
  <si>
    <t>15.021</t>
  </si>
  <si>
    <t>159.767</t>
  </si>
  <si>
    <t>153.212</t>
  </si>
  <si>
    <t>12.382</t>
  </si>
  <si>
    <t>13.219</t>
  </si>
  <si>
    <t>191.161</t>
  </si>
  <si>
    <t>3.438.915</t>
  </si>
  <si>
    <t>407.200</t>
  </si>
  <si>
    <t>214.953</t>
  </si>
  <si>
    <t>111.960</t>
  </si>
  <si>
    <t>165.809</t>
  </si>
  <si>
    <t>4.338.837</t>
  </si>
  <si>
    <t>239.018</t>
  </si>
  <si>
    <t>30.309</t>
  </si>
  <si>
    <t>22.522</t>
  </si>
  <si>
    <t>6.736</t>
  </si>
  <si>
    <t>18.173</t>
  </si>
  <si>
    <t>316.757</t>
  </si>
  <si>
    <t>392.298</t>
  </si>
  <si>
    <t>49.047</t>
  </si>
  <si>
    <t>42.962</t>
  </si>
  <si>
    <t>7.895</t>
  </si>
  <si>
    <t>22.913</t>
  </si>
  <si>
    <t>515.116</t>
  </si>
  <si>
    <t>190.292</t>
  </si>
  <si>
    <t>10.900</t>
  </si>
  <si>
    <t>14.528</t>
  </si>
  <si>
    <t>4.696</t>
  </si>
  <si>
    <t>7.876</t>
  </si>
  <si>
    <t>228.292</t>
  </si>
  <si>
    <t>1.174.860</t>
  </si>
  <si>
    <t>65.089</t>
  </si>
  <si>
    <t>156.295</t>
  </si>
  <si>
    <t>14.132</t>
  </si>
  <si>
    <t>54.743</t>
  </si>
  <si>
    <t>1.465.119</t>
  </si>
  <si>
    <t>2.290.456</t>
  </si>
  <si>
    <t>131.732</t>
  </si>
  <si>
    <t>145.219</t>
  </si>
  <si>
    <t>69.760</t>
  </si>
  <si>
    <t>70.409</t>
  </si>
  <si>
    <t>2.707.576</t>
  </si>
  <si>
    <t>27.611.000</t>
  </si>
  <si>
    <t>2.176.277</t>
  </si>
  <si>
    <t>1.801.662</t>
  </si>
  <si>
    <t>668.534</t>
  </si>
  <si>
    <t>1.133.570</t>
  </si>
  <si>
    <t>33.391.043</t>
  </si>
  <si>
    <t>578.840</t>
  </si>
  <si>
    <t>44.180</t>
  </si>
  <si>
    <t>61.678</t>
  </si>
  <si>
    <t>17.231</t>
  </si>
  <si>
    <t>24.805</t>
  </si>
  <si>
    <t>726.734</t>
  </si>
  <si>
    <t>11.688.780</t>
  </si>
  <si>
    <t>1.490.890</t>
  </si>
  <si>
    <t>714.145</t>
  </si>
  <si>
    <t>425.760</t>
  </si>
  <si>
    <t>497.797</t>
  </si>
  <si>
    <t>14.817.372</t>
  </si>
  <si>
    <t>318.068</t>
  </si>
  <si>
    <t>43.264</t>
  </si>
  <si>
    <t>15.375</t>
  </si>
  <si>
    <t>8.963</t>
  </si>
  <si>
    <t>18.938</t>
  </si>
  <si>
    <t>404.608</t>
  </si>
  <si>
    <t>2.102.080</t>
  </si>
  <si>
    <t>169.424</t>
  </si>
  <si>
    <t>144.562</t>
  </si>
  <si>
    <t>12.396</t>
  </si>
  <si>
    <t>87.533</t>
  </si>
  <si>
    <t>2.515.994</t>
  </si>
  <si>
    <t>4.898.474</t>
  </si>
  <si>
    <t>476.770</t>
  </si>
  <si>
    <t>549.482</t>
  </si>
  <si>
    <t>145.410</t>
  </si>
  <si>
    <t>271.659</t>
  </si>
  <si>
    <t>6.341.795</t>
  </si>
  <si>
    <t>313.039</t>
  </si>
  <si>
    <t>34.625</t>
  </si>
  <si>
    <t>32.714</t>
  </si>
  <si>
    <t>2.840</t>
  </si>
  <si>
    <t>22.465</t>
  </si>
  <si>
    <t>405.684</t>
  </si>
  <si>
    <t>1.200.740</t>
  </si>
  <si>
    <t>227.855</t>
  </si>
  <si>
    <t>96.761</t>
  </si>
  <si>
    <t>31.650</t>
  </si>
  <si>
    <t>92.717</t>
  </si>
  <si>
    <t>1.649.723</t>
  </si>
  <si>
    <t>94.542.000</t>
  </si>
  <si>
    <t>10.128.510</t>
  </si>
  <si>
    <t>7.168.923</t>
  </si>
  <si>
    <t>663.120</t>
  </si>
  <si>
    <t>4.698.140</t>
  </si>
  <si>
    <t>117.200.693</t>
  </si>
  <si>
    <t>559.777</t>
  </si>
  <si>
    <t>36.984</t>
  </si>
  <si>
    <t>46.774</t>
  </si>
  <si>
    <t>24.535</t>
  </si>
  <si>
    <t>677.755</t>
  </si>
  <si>
    <t>2.418.560</t>
  </si>
  <si>
    <t>283.713</t>
  </si>
  <si>
    <t>119.016</t>
  </si>
  <si>
    <t>31.398</t>
  </si>
  <si>
    <t>109.114</t>
  </si>
  <si>
    <t>2.961.801</t>
  </si>
  <si>
    <t>443.178</t>
  </si>
  <si>
    <t>60.282</t>
  </si>
  <si>
    <t>52.180</t>
  </si>
  <si>
    <t>12.489</t>
  </si>
  <si>
    <t>32.805</t>
  </si>
  <si>
    <t>600.934</t>
  </si>
  <si>
    <t>7.392.200</t>
  </si>
  <si>
    <t>955.590</t>
  </si>
  <si>
    <t>703.969</t>
  </si>
  <si>
    <t>146.540</t>
  </si>
  <si>
    <t>422.839</t>
  </si>
  <si>
    <t>9.621.138</t>
  </si>
  <si>
    <t>282.650</t>
  </si>
  <si>
    <t>22.080</t>
  </si>
  <si>
    <t>29.636</t>
  </si>
  <si>
    <t>10.242</t>
  </si>
  <si>
    <t>356.328</t>
  </si>
  <si>
    <t>108.205</t>
  </si>
  <si>
    <t>11.512</t>
  </si>
  <si>
    <t>23.918</t>
  </si>
  <si>
    <t>7.541</t>
  </si>
  <si>
    <t>154.576</t>
  </si>
  <si>
    <t>2.153.685</t>
  </si>
  <si>
    <t>295.875</t>
  </si>
  <si>
    <t>190.949</t>
  </si>
  <si>
    <t>41.321</t>
  </si>
  <si>
    <t>142.890</t>
  </si>
  <si>
    <t>2.824.720</t>
  </si>
  <si>
    <t>8.319.740</t>
  </si>
  <si>
    <t>379.550</t>
  </si>
  <si>
    <t>350.169</t>
  </si>
  <si>
    <t>223.610</t>
  </si>
  <si>
    <t>292.548</t>
  </si>
  <si>
    <t>9.565.617</t>
  </si>
  <si>
    <t>94.850</t>
  </si>
  <si>
    <t>6.030</t>
  </si>
  <si>
    <t>11.592</t>
  </si>
  <si>
    <t>3.839</t>
  </si>
  <si>
    <t>119.151</t>
  </si>
  <si>
    <t>3.590.980</t>
  </si>
  <si>
    <t>536.755</t>
  </si>
  <si>
    <t>366.563</t>
  </si>
  <si>
    <t>133.959</t>
  </si>
  <si>
    <t>227.932</t>
  </si>
  <si>
    <t>4.856.189</t>
  </si>
  <si>
    <t>143.025</t>
  </si>
  <si>
    <t>3.640</t>
  </si>
  <si>
    <t>11.362</t>
  </si>
  <si>
    <t>4.635</t>
  </si>
  <si>
    <t>4.288</t>
  </si>
  <si>
    <t>166.950</t>
  </si>
  <si>
    <t>2.633.050</t>
  </si>
  <si>
    <t>296.160</t>
  </si>
  <si>
    <t>130.943</t>
  </si>
  <si>
    <t>137.526</t>
  </si>
  <si>
    <t>3.285.119</t>
  </si>
  <si>
    <t>201.936</t>
  </si>
  <si>
    <t>24.500</t>
  </si>
  <si>
    <t>25.961</t>
  </si>
  <si>
    <t>2.353</t>
  </si>
  <si>
    <t>17.870</t>
  </si>
  <si>
    <t>272.620</t>
  </si>
  <si>
    <t>309.239</t>
  </si>
  <si>
    <t>20.289</t>
  </si>
  <si>
    <t>23.319</t>
  </si>
  <si>
    <t>8.553</t>
  </si>
  <si>
    <t>11.273</t>
  </si>
  <si>
    <t>372.673</t>
  </si>
  <si>
    <t>146.516</t>
  </si>
  <si>
    <t>10.509</t>
  </si>
  <si>
    <t>12.260</t>
  </si>
  <si>
    <t>2.145</t>
  </si>
  <si>
    <t>14.344</t>
  </si>
  <si>
    <t>185.774</t>
  </si>
  <si>
    <t>8.194.820</t>
  </si>
  <si>
    <t>859.338</t>
  </si>
  <si>
    <t>657.595</t>
  </si>
  <si>
    <t>303.220</t>
  </si>
  <si>
    <t>381.399</t>
  </si>
  <si>
    <t>10.396.372</t>
  </si>
  <si>
    <t>266.210</t>
  </si>
  <si>
    <t>20.842</t>
  </si>
  <si>
    <t>19.471</t>
  </si>
  <si>
    <t>6.668</t>
  </si>
  <si>
    <t>16.031</t>
  </si>
  <si>
    <t>329.221</t>
  </si>
  <si>
    <t>359.995</t>
  </si>
  <si>
    <t>23.361</t>
  </si>
  <si>
    <t>21.587</t>
  </si>
  <si>
    <t>5.257</t>
  </si>
  <si>
    <t>16.326</t>
  </si>
  <si>
    <t>426.526</t>
  </si>
  <si>
    <t>93.361</t>
  </si>
  <si>
    <t>13.606</t>
  </si>
  <si>
    <t>11.275</t>
  </si>
  <si>
    <t>1.792</t>
  </si>
  <si>
    <t>6.461</t>
  </si>
  <si>
    <t>126.495</t>
  </si>
  <si>
    <t>442.761</t>
  </si>
  <si>
    <t>28.517</t>
  </si>
  <si>
    <t>24.723</t>
  </si>
  <si>
    <t>6.446</t>
  </si>
  <si>
    <t>30.313</t>
  </si>
  <si>
    <t>532.761</t>
  </si>
  <si>
    <t>245.116</t>
  </si>
  <si>
    <t>25.472</t>
  </si>
  <si>
    <t>39.465</t>
  </si>
  <si>
    <t>7.765</t>
  </si>
  <si>
    <t>21.808</t>
  </si>
  <si>
    <t>339.625</t>
  </si>
  <si>
    <t>5.166.261</t>
  </si>
  <si>
    <t>723.295</t>
  </si>
  <si>
    <t>443.081</t>
  </si>
  <si>
    <t>117.960</t>
  </si>
  <si>
    <t>226.399</t>
  </si>
  <si>
    <t>6.676.996</t>
  </si>
  <si>
    <t>22.487.680</t>
  </si>
  <si>
    <t>2.107.075</t>
  </si>
  <si>
    <t>1.672.869</t>
  </si>
  <si>
    <t>436.801</t>
  </si>
  <si>
    <t>952.820</t>
  </si>
  <si>
    <t>27.657.245</t>
  </si>
  <si>
    <t>61.599</t>
  </si>
  <si>
    <t>6.145</t>
  </si>
  <si>
    <t>1.628</t>
  </si>
  <si>
    <t>3.405</t>
  </si>
  <si>
    <t>78.630</t>
  </si>
  <si>
    <t>559.924</t>
  </si>
  <si>
    <t>39.867</t>
  </si>
  <si>
    <t>42.906</t>
  </si>
  <si>
    <t>14.025</t>
  </si>
  <si>
    <t>27.695</t>
  </si>
  <si>
    <t>684.417</t>
  </si>
  <si>
    <t>2.306.140</t>
  </si>
  <si>
    <t>178.778</t>
  </si>
  <si>
    <t>177.141</t>
  </si>
  <si>
    <t>47.080</t>
  </si>
  <si>
    <t>113.974</t>
  </si>
  <si>
    <t>2.823.113</t>
  </si>
  <si>
    <t>2.153.908</t>
  </si>
  <si>
    <t>132.927</t>
  </si>
  <si>
    <t>109.618</t>
  </si>
  <si>
    <t>53.950</t>
  </si>
  <si>
    <t>65.565</t>
  </si>
  <si>
    <t>2.515.967</t>
  </si>
  <si>
    <t>193.958</t>
  </si>
  <si>
    <t>20.773</t>
  </si>
  <si>
    <t>30.402</t>
  </si>
  <si>
    <t>5.624</t>
  </si>
  <si>
    <t>265.582</t>
  </si>
  <si>
    <t>1.319.888</t>
  </si>
  <si>
    <t>179.534</t>
  </si>
  <si>
    <t>96.774</t>
  </si>
  <si>
    <t>37.195</t>
  </si>
  <si>
    <t>87.891</t>
  </si>
  <si>
    <t>1.721.281</t>
  </si>
  <si>
    <t>180.126</t>
  </si>
  <si>
    <t>19.038</t>
  </si>
  <si>
    <t>19.310</t>
  </si>
  <si>
    <t>2.099</t>
  </si>
  <si>
    <t>10.768</t>
  </si>
  <si>
    <t>231.341</t>
  </si>
  <si>
    <t>1.118.242</t>
  </si>
  <si>
    <t>154.720</t>
  </si>
  <si>
    <t>47.203</t>
  </si>
  <si>
    <t>21.464</t>
  </si>
  <si>
    <t>59.109</t>
  </si>
  <si>
    <t>1.400.737</t>
  </si>
  <si>
    <t>78.395</t>
  </si>
  <si>
    <t>11.196</t>
  </si>
  <si>
    <t>1.508</t>
  </si>
  <si>
    <t>7.774</t>
  </si>
  <si>
    <t>106.455</t>
  </si>
  <si>
    <t>900.136</t>
  </si>
  <si>
    <t>48.723</t>
  </si>
  <si>
    <t>61.365</t>
  </si>
  <si>
    <t>22.546</t>
  </si>
  <si>
    <t>27.105</t>
  </si>
  <si>
    <t>1.059.875</t>
  </si>
  <si>
    <t>134.697</t>
  </si>
  <si>
    <t>13.843</t>
  </si>
  <si>
    <t>12.699</t>
  </si>
  <si>
    <t>7.426</t>
  </si>
  <si>
    <t>9.234</t>
  </si>
  <si>
    <t>177.899</t>
  </si>
  <si>
    <t>88.737</t>
  </si>
  <si>
    <t>3.302</t>
  </si>
  <si>
    <t>1.637</t>
  </si>
  <si>
    <t>5.719</t>
  </si>
  <si>
    <t>105.535</t>
  </si>
  <si>
    <t>821.716</t>
  </si>
  <si>
    <t>95.889</t>
  </si>
  <si>
    <t>65.950</t>
  </si>
  <si>
    <t>10.182</t>
  </si>
  <si>
    <t>1.026.258</t>
  </si>
  <si>
    <t>306.692</t>
  </si>
  <si>
    <t>21.436</t>
  </si>
  <si>
    <t>24.878</t>
  </si>
  <si>
    <t>4.471</t>
  </si>
  <si>
    <t>14.767</t>
  </si>
  <si>
    <t>372.244</t>
  </si>
  <si>
    <t>8.195.100</t>
  </si>
  <si>
    <t>1.055.300</t>
  </si>
  <si>
    <t>619.877</t>
  </si>
  <si>
    <t>116.030</t>
  </si>
  <si>
    <t>461.308</t>
  </si>
  <si>
    <t>10.447.615</t>
  </si>
  <si>
    <t>1.863.862</t>
  </si>
  <si>
    <t>274.266</t>
  </si>
  <si>
    <t>356.365</t>
  </si>
  <si>
    <t>29.359</t>
  </si>
  <si>
    <t>184.071</t>
  </si>
  <si>
    <t>2.707.923</t>
  </si>
  <si>
    <t>1.090.829</t>
  </si>
  <si>
    <t>148.377</t>
  </si>
  <si>
    <t>62.700</t>
  </si>
  <si>
    <t>30.740</t>
  </si>
  <si>
    <t>61.819</t>
  </si>
  <si>
    <t>1.394.465</t>
  </si>
  <si>
    <t>410.060</t>
  </si>
  <si>
    <t>40.705</t>
  </si>
  <si>
    <t>43.544</t>
  </si>
  <si>
    <t>22.214</t>
  </si>
  <si>
    <t>22.197</t>
  </si>
  <si>
    <t>538.720</t>
  </si>
  <si>
    <t>966.299</t>
  </si>
  <si>
    <t>97.286</t>
  </si>
  <si>
    <t>63.110</t>
  </si>
  <si>
    <t>16.703</t>
  </si>
  <si>
    <t>32.007</t>
  </si>
  <si>
    <t>1.175.405</t>
  </si>
  <si>
    <t>960.677</t>
  </si>
  <si>
    <t>103.809</t>
  </si>
  <si>
    <t>69.992</t>
  </si>
  <si>
    <t>15.117</t>
  </si>
  <si>
    <t>40.468</t>
  </si>
  <si>
    <t>1.190.063</t>
  </si>
  <si>
    <t>574.539</t>
  </si>
  <si>
    <t>232.247</t>
  </si>
  <si>
    <t>42.160</t>
  </si>
  <si>
    <t>2.497</t>
  </si>
  <si>
    <t>33.784</t>
  </si>
  <si>
    <t>885.227</t>
  </si>
  <si>
    <t>153.438</t>
  </si>
  <si>
    <t>20.719</t>
  </si>
  <si>
    <t>8.062</t>
  </si>
  <si>
    <t>2.940</t>
  </si>
  <si>
    <t>8.083</t>
  </si>
  <si>
    <t>193.241</t>
  </si>
  <si>
    <t>1.274.991</t>
  </si>
  <si>
    <t>156.595</t>
  </si>
  <si>
    <t>156.792</t>
  </si>
  <si>
    <t>16.819</t>
  </si>
  <si>
    <t>85.058</t>
  </si>
  <si>
    <t>1.690.255</t>
  </si>
  <si>
    <t>255.800</t>
  </si>
  <si>
    <t>18.572</t>
  </si>
  <si>
    <t>29.896</t>
  </si>
  <si>
    <t>3.732</t>
  </si>
  <si>
    <t>18.646</t>
  </si>
  <si>
    <t>326.645</t>
  </si>
  <si>
    <t>109.892</t>
  </si>
  <si>
    <t>11.422</t>
  </si>
  <si>
    <t>8.390</t>
  </si>
  <si>
    <t>6.100</t>
  </si>
  <si>
    <t>17.139</t>
  </si>
  <si>
    <t>152.942</t>
  </si>
  <si>
    <t>133.898</t>
  </si>
  <si>
    <t>11.403</t>
  </si>
  <si>
    <t>27.400</t>
  </si>
  <si>
    <t>2.852</t>
  </si>
  <si>
    <t>5.672</t>
  </si>
  <si>
    <t>181.226</t>
  </si>
  <si>
    <t>196.604</t>
  </si>
  <si>
    <t>13.206</t>
  </si>
  <si>
    <t>10.221</t>
  </si>
  <si>
    <t>7.144</t>
  </si>
  <si>
    <t>230.054</t>
  </si>
  <si>
    <t>135.970</t>
  </si>
  <si>
    <t>5.500</t>
  </si>
  <si>
    <t>19.251</t>
  </si>
  <si>
    <t>4.632</t>
  </si>
  <si>
    <t>4.858</t>
  </si>
  <si>
    <t>170.211</t>
  </si>
  <si>
    <t>806.934</t>
  </si>
  <si>
    <t>47.660</t>
  </si>
  <si>
    <t>93.808</t>
  </si>
  <si>
    <t>9.373</t>
  </si>
  <si>
    <t>29.643</t>
  </si>
  <si>
    <t>987.418</t>
  </si>
  <si>
    <t>4.761.420</t>
  </si>
  <si>
    <t>431.910</t>
  </si>
  <si>
    <t>369.248</t>
  </si>
  <si>
    <t>56.880</t>
  </si>
  <si>
    <t>324.847</t>
  </si>
  <si>
    <t>5.944.305</t>
  </si>
  <si>
    <t>7.669</t>
  </si>
  <si>
    <t>12.964</t>
  </si>
  <si>
    <t>2.846</t>
  </si>
  <si>
    <t>4.731</t>
  </si>
  <si>
    <t>161.529</t>
  </si>
  <si>
    <t>140.300</t>
  </si>
  <si>
    <t>3.620</t>
  </si>
  <si>
    <t>8.358</t>
  </si>
  <si>
    <t>3.635</t>
  </si>
  <si>
    <t>4.140</t>
  </si>
  <si>
    <t>160.053</t>
  </si>
  <si>
    <t>2.773.720</t>
  </si>
  <si>
    <t>126.644</t>
  </si>
  <si>
    <t>106.059</t>
  </si>
  <si>
    <t>73.080</t>
  </si>
  <si>
    <t>74.177</t>
  </si>
  <si>
    <t>3.153.680</t>
  </si>
  <si>
    <t>418.224</t>
  </si>
  <si>
    <t>42.493</t>
  </si>
  <si>
    <t>41.809</t>
  </si>
  <si>
    <t>28.140</t>
  </si>
  <si>
    <t>27.804</t>
  </si>
  <si>
    <t>558.470</t>
  </si>
  <si>
    <t>68.730</t>
  </si>
  <si>
    <t>3.530</t>
  </si>
  <si>
    <t>8.139</t>
  </si>
  <si>
    <t>1.907</t>
  </si>
  <si>
    <t>88.348</t>
  </si>
  <si>
    <t>2.112.838</t>
  </si>
  <si>
    <t>308.828</t>
  </si>
  <si>
    <t>282.035</t>
  </si>
  <si>
    <t>24.748</t>
  </si>
  <si>
    <t>141.532</t>
  </si>
  <si>
    <t>2.869.981</t>
  </si>
  <si>
    <t>1.130.860</t>
  </si>
  <si>
    <t>83.065</t>
  </si>
  <si>
    <t>108.140</t>
  </si>
  <si>
    <t>26.169</t>
  </si>
  <si>
    <t>53.398</t>
  </si>
  <si>
    <t>1.401.632</t>
  </si>
  <si>
    <t>806.630</t>
  </si>
  <si>
    <t>81.185</t>
  </si>
  <si>
    <t>67.825</t>
  </si>
  <si>
    <t>24.641</t>
  </si>
  <si>
    <t>47.248</t>
  </si>
  <si>
    <t>1.027.529</t>
  </si>
  <si>
    <t>2.508.000</t>
  </si>
  <si>
    <t>148.164</t>
  </si>
  <si>
    <t>117.660</t>
  </si>
  <si>
    <t>57.514</t>
  </si>
  <si>
    <t>107.817</t>
  </si>
  <si>
    <t>2.939.155</t>
  </si>
  <si>
    <t>412.805</t>
  </si>
  <si>
    <t>55.633</t>
  </si>
  <si>
    <t>9.496</t>
  </si>
  <si>
    <t>24.014</t>
  </si>
  <si>
    <t>547.788</t>
  </si>
  <si>
    <t>1.347.200</t>
  </si>
  <si>
    <t>126.539</t>
  </si>
  <si>
    <t>25.948</t>
  </si>
  <si>
    <t>52.909</t>
  </si>
  <si>
    <t>1.669.764</t>
  </si>
  <si>
    <t>12.263.710</t>
  </si>
  <si>
    <t>1.178.491</t>
  </si>
  <si>
    <t>983.354</t>
  </si>
  <si>
    <t>304.694</t>
  </si>
  <si>
    <t>667.602</t>
  </si>
  <si>
    <t>15.397.851</t>
  </si>
  <si>
    <t>12.374.000</t>
  </si>
  <si>
    <t>1.030.549</t>
  </si>
  <si>
    <t>779.701</t>
  </si>
  <si>
    <t>258.807</t>
  </si>
  <si>
    <t>510.176</t>
  </si>
  <si>
    <t>14.953.233</t>
  </si>
  <si>
    <t>7.500.000</t>
  </si>
  <si>
    <t>607.151</t>
  </si>
  <si>
    <t>474.287</t>
  </si>
  <si>
    <t>223.932</t>
  </si>
  <si>
    <t>262.538</t>
  </si>
  <si>
    <t>9.067.908</t>
  </si>
  <si>
    <t>1.821.350</t>
  </si>
  <si>
    <t>222.192</t>
  </si>
  <si>
    <t>88.163</t>
  </si>
  <si>
    <t>23.044</t>
  </si>
  <si>
    <t>60.161</t>
  </si>
  <si>
    <t>2.214.909</t>
  </si>
  <si>
    <t>4.058.020</t>
  </si>
  <si>
    <t>281.758</t>
  </si>
  <si>
    <t>229.183</t>
  </si>
  <si>
    <t>82.390</t>
  </si>
  <si>
    <t>187.624</t>
  </si>
  <si>
    <t>4.838.975</t>
  </si>
  <si>
    <t>851.019</t>
  </si>
  <si>
    <t>49.600</t>
  </si>
  <si>
    <t>64.279</t>
  </si>
  <si>
    <t>21.316</t>
  </si>
  <si>
    <t>36.789</t>
  </si>
  <si>
    <t>1.023.003</t>
  </si>
  <si>
    <t>135.535</t>
  </si>
  <si>
    <t>13.110</t>
  </si>
  <si>
    <t>21.391</t>
  </si>
  <si>
    <t>2.946</t>
  </si>
  <si>
    <t>5.991</t>
  </si>
  <si>
    <t>178.972</t>
  </si>
  <si>
    <t>152.501</t>
  </si>
  <si>
    <t>9.541</t>
  </si>
  <si>
    <t>6.437</t>
  </si>
  <si>
    <t>3.743</t>
  </si>
  <si>
    <t>6.188</t>
  </si>
  <si>
    <t>178.411</t>
  </si>
  <si>
    <t>7.578</t>
  </si>
  <si>
    <t>7.357</t>
  </si>
  <si>
    <t>3.740</t>
  </si>
  <si>
    <t>75.953</t>
  </si>
  <si>
    <t>1.101.700</t>
  </si>
  <si>
    <t>149.320</t>
  </si>
  <si>
    <t>97.765</t>
  </si>
  <si>
    <t>51.480</t>
  </si>
  <si>
    <t>62.694</t>
  </si>
  <si>
    <t>1.462.959</t>
  </si>
  <si>
    <t>1.321.140</t>
  </si>
  <si>
    <t>116.953</t>
  </si>
  <si>
    <t>81.489</t>
  </si>
  <si>
    <t>24.436</t>
  </si>
  <si>
    <t>51.341</t>
  </si>
  <si>
    <t>1.595.359</t>
  </si>
  <si>
    <t>4.145.000</t>
  </si>
  <si>
    <t>260.980</t>
  </si>
  <si>
    <t>324.895</t>
  </si>
  <si>
    <t>90.722</t>
  </si>
  <si>
    <t>156.973</t>
  </si>
  <si>
    <t>4.978.570</t>
  </si>
  <si>
    <t>909.074</t>
  </si>
  <si>
    <t>125.132</t>
  </si>
  <si>
    <t>60.947</t>
  </si>
  <si>
    <t>17.444</t>
  </si>
  <si>
    <t>55.922</t>
  </si>
  <si>
    <t>1.168.520</t>
  </si>
  <si>
    <t>2.775.718</t>
  </si>
  <si>
    <t>172.420</t>
  </si>
  <si>
    <t>198.942</t>
  </si>
  <si>
    <t>69.525</t>
  </si>
  <si>
    <t>119.462</t>
  </si>
  <si>
    <t>3.336.067</t>
  </si>
  <si>
    <t>1.302.858</t>
  </si>
  <si>
    <t>173.526</t>
  </si>
  <si>
    <t>94.491</t>
  </si>
  <si>
    <t>23.249</t>
  </si>
  <si>
    <t>69.969</t>
  </si>
  <si>
    <t>1.664.093</t>
  </si>
  <si>
    <t>558.290</t>
  </si>
  <si>
    <t>25.635</t>
  </si>
  <si>
    <t>21.757</t>
  </si>
  <si>
    <t>18.243</t>
  </si>
  <si>
    <t>18.776</t>
  </si>
  <si>
    <t>642.701</t>
  </si>
  <si>
    <t>391.516</t>
  </si>
  <si>
    <t>53.255</t>
  </si>
  <si>
    <t>30.803</t>
  </si>
  <si>
    <t>11.033</t>
  </si>
  <si>
    <t>21.483</t>
  </si>
  <si>
    <t>508.090</t>
  </si>
  <si>
    <t>258.230</t>
  </si>
  <si>
    <t>30.240</t>
  </si>
  <si>
    <t>21.520</t>
  </si>
  <si>
    <t>15.711</t>
  </si>
  <si>
    <t>334.671</t>
  </si>
  <si>
    <t>852.590</t>
  </si>
  <si>
    <t>56.578</t>
  </si>
  <si>
    <t>76.349</t>
  </si>
  <si>
    <t>18.280</t>
  </si>
  <si>
    <t>28.208</t>
  </si>
  <si>
    <t>1.032.005</t>
  </si>
  <si>
    <t>111.797</t>
  </si>
  <si>
    <t>10.999</t>
  </si>
  <si>
    <t>11.757</t>
  </si>
  <si>
    <t>10.756</t>
  </si>
  <si>
    <t>147.325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</si>
</sst>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122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>
        <v>2024</v>
      </c>
      <c r="C2">
        <f>"001"</f>
        <v>0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</row>
    <row r="3" spans="1:12">
      <c r="A3">
        <v>2</v>
      </c>
      <c r="B3">
        <v>2024</v>
      </c>
      <c r="C3">
        <f>"002"</f>
        <v>0</v>
      </c>
      <c r="D3" t="s">
        <v>21</v>
      </c>
      <c r="E3" t="s">
        <v>22</v>
      </c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</row>
    <row r="4" spans="1:12">
      <c r="A4">
        <v>3</v>
      </c>
      <c r="B4">
        <v>2024</v>
      </c>
      <c r="C4">
        <f>"911"</f>
        <v>0</v>
      </c>
      <c r="D4" t="s">
        <v>30</v>
      </c>
      <c r="E4" t="s">
        <v>31</v>
      </c>
      <c r="F4" t="s">
        <v>32</v>
      </c>
      <c r="G4" t="s">
        <v>33</v>
      </c>
      <c r="H4" t="s">
        <v>34</v>
      </c>
      <c r="I4" t="s">
        <v>35</v>
      </c>
      <c r="J4" t="s">
        <v>36</v>
      </c>
      <c r="K4" t="s">
        <v>37</v>
      </c>
      <c r="L4" t="s">
        <v>38</v>
      </c>
    </row>
    <row r="5" spans="1:12">
      <c r="A5">
        <v>4</v>
      </c>
      <c r="B5">
        <v>2024</v>
      </c>
      <c r="C5">
        <f>"912"</f>
        <v>0</v>
      </c>
      <c r="D5" t="s">
        <v>39</v>
      </c>
      <c r="E5" t="s">
        <v>40</v>
      </c>
      <c r="F5" t="s">
        <v>41</v>
      </c>
      <c r="G5" t="s">
        <v>42</v>
      </c>
      <c r="H5" t="s">
        <v>43</v>
      </c>
      <c r="I5" t="s">
        <v>44</v>
      </c>
      <c r="J5" t="s">
        <v>45</v>
      </c>
      <c r="K5" t="s">
        <v>46</v>
      </c>
      <c r="L5" t="s">
        <v>47</v>
      </c>
    </row>
    <row r="6" spans="1:12">
      <c r="A6">
        <v>5</v>
      </c>
      <c r="B6">
        <v>2024</v>
      </c>
      <c r="C6">
        <f>"003"</f>
        <v>0</v>
      </c>
      <c r="D6" t="s">
        <v>48</v>
      </c>
      <c r="E6" t="s">
        <v>49</v>
      </c>
      <c r="F6" t="s">
        <v>50</v>
      </c>
      <c r="G6" t="s">
        <v>51</v>
      </c>
      <c r="H6" t="s">
        <v>52</v>
      </c>
      <c r="I6" t="s">
        <v>53</v>
      </c>
      <c r="J6" t="s">
        <v>54</v>
      </c>
      <c r="K6" t="s">
        <v>55</v>
      </c>
      <c r="L6" t="s">
        <v>56</v>
      </c>
    </row>
    <row r="7" spans="1:12">
      <c r="A7">
        <v>6</v>
      </c>
      <c r="B7">
        <v>2024</v>
      </c>
      <c r="C7">
        <f>"004"</f>
        <v>0</v>
      </c>
      <c r="D7" t="s">
        <v>57</v>
      </c>
      <c r="E7" t="s">
        <v>58</v>
      </c>
      <c r="F7" t="s">
        <v>59</v>
      </c>
      <c r="G7" t="s">
        <v>60</v>
      </c>
      <c r="H7" t="s">
        <v>61</v>
      </c>
      <c r="I7" t="s">
        <v>62</v>
      </c>
      <c r="J7" t="s">
        <v>63</v>
      </c>
      <c r="K7" t="s">
        <v>64</v>
      </c>
      <c r="L7" t="s">
        <v>65</v>
      </c>
    </row>
    <row r="8" spans="1:12">
      <c r="A8">
        <v>7</v>
      </c>
      <c r="B8">
        <v>2024</v>
      </c>
      <c r="C8">
        <f>"005"</f>
        <v>0</v>
      </c>
      <c r="D8" t="s">
        <v>66</v>
      </c>
      <c r="E8" t="s">
        <v>67</v>
      </c>
      <c r="F8" t="s">
        <v>68</v>
      </c>
      <c r="G8" t="s">
        <v>69</v>
      </c>
      <c r="H8" t="s">
        <v>70</v>
      </c>
      <c r="I8" t="s">
        <v>71</v>
      </c>
      <c r="J8" t="s">
        <v>72</v>
      </c>
      <c r="K8" t="s">
        <v>36</v>
      </c>
      <c r="L8" t="s">
        <v>73</v>
      </c>
    </row>
    <row r="9" spans="1:12">
      <c r="A9">
        <v>8</v>
      </c>
      <c r="B9">
        <v>2024</v>
      </c>
      <c r="C9">
        <f>"006"</f>
        <v>0</v>
      </c>
      <c r="D9" t="s">
        <v>74</v>
      </c>
      <c r="E9" t="s">
        <v>75</v>
      </c>
      <c r="F9" t="s">
        <v>76</v>
      </c>
      <c r="G9" t="s">
        <v>77</v>
      </c>
      <c r="H9" t="s">
        <v>78</v>
      </c>
      <c r="I9" t="s">
        <v>79</v>
      </c>
      <c r="J9" t="s">
        <v>80</v>
      </c>
      <c r="K9" t="s">
        <v>81</v>
      </c>
      <c r="L9" t="s">
        <v>82</v>
      </c>
    </row>
    <row r="10" spans="1:12">
      <c r="A10">
        <v>9</v>
      </c>
      <c r="B10">
        <v>2024</v>
      </c>
      <c r="C10">
        <f>"008"</f>
        <v>0</v>
      </c>
      <c r="D10" t="s">
        <v>83</v>
      </c>
      <c r="E10" t="s">
        <v>84</v>
      </c>
      <c r="F10" t="s">
        <v>85</v>
      </c>
      <c r="G10" t="s">
        <v>86</v>
      </c>
      <c r="H10" t="s">
        <v>87</v>
      </c>
      <c r="I10" t="s">
        <v>88</v>
      </c>
      <c r="J10" t="s">
        <v>89</v>
      </c>
      <c r="K10" t="s">
        <v>90</v>
      </c>
      <c r="L10" t="s">
        <v>91</v>
      </c>
    </row>
    <row r="11" spans="1:12">
      <c r="A11">
        <v>10</v>
      </c>
      <c r="B11">
        <v>2024</v>
      </c>
      <c r="C11">
        <f>"093"</f>
        <v>0</v>
      </c>
      <c r="D11" t="s">
        <v>92</v>
      </c>
      <c r="E11" t="s">
        <v>93</v>
      </c>
      <c r="F11" t="s">
        <v>94</v>
      </c>
      <c r="G11" t="s">
        <v>95</v>
      </c>
      <c r="H11" t="s">
        <v>96</v>
      </c>
      <c r="I11" t="s">
        <v>97</v>
      </c>
      <c r="J11" t="s">
        <v>98</v>
      </c>
      <c r="K11" t="s">
        <v>99</v>
      </c>
      <c r="L11" t="s">
        <v>100</v>
      </c>
    </row>
    <row r="12" spans="1:12">
      <c r="A12">
        <v>11</v>
      </c>
      <c r="B12">
        <v>2024</v>
      </c>
      <c r="C12">
        <f>"009"</f>
        <v>0</v>
      </c>
      <c r="D12" t="s">
        <v>101</v>
      </c>
      <c r="E12" t="s">
        <v>102</v>
      </c>
      <c r="F12" t="s">
        <v>103</v>
      </c>
      <c r="G12" t="s">
        <v>104</v>
      </c>
      <c r="H12" t="s">
        <v>105</v>
      </c>
      <c r="I12" t="s">
        <v>106</v>
      </c>
      <c r="J12" t="s">
        <v>107</v>
      </c>
      <c r="K12" t="s">
        <v>108</v>
      </c>
      <c r="L12" t="s">
        <v>109</v>
      </c>
    </row>
    <row r="13" spans="1:12">
      <c r="A13">
        <v>12</v>
      </c>
      <c r="B13">
        <v>2024</v>
      </c>
      <c r="C13">
        <f>"914"</f>
        <v>0</v>
      </c>
      <c r="D13" t="s">
        <v>110</v>
      </c>
      <c r="E13" t="s">
        <v>111</v>
      </c>
      <c r="F13" t="s">
        <v>112</v>
      </c>
      <c r="G13" t="s">
        <v>113</v>
      </c>
      <c r="H13" t="s">
        <v>114</v>
      </c>
      <c r="I13" t="s">
        <v>115</v>
      </c>
      <c r="J13" t="s">
        <v>116</v>
      </c>
      <c r="K13" t="s">
        <v>117</v>
      </c>
      <c r="L13" t="s">
        <v>118</v>
      </c>
    </row>
    <row r="14" spans="1:12">
      <c r="A14">
        <v>13</v>
      </c>
      <c r="B14">
        <v>2024</v>
      </c>
      <c r="C14">
        <f>"010"</f>
        <v>0</v>
      </c>
      <c r="D14" t="s">
        <v>119</v>
      </c>
      <c r="E14" t="s">
        <v>120</v>
      </c>
      <c r="F14" t="s">
        <v>121</v>
      </c>
      <c r="G14" t="s">
        <v>122</v>
      </c>
      <c r="H14" t="s">
        <v>123</v>
      </c>
      <c r="I14" t="s">
        <v>124</v>
      </c>
      <c r="J14" t="s">
        <v>125</v>
      </c>
      <c r="K14" t="s">
        <v>126</v>
      </c>
      <c r="L14" t="s">
        <v>127</v>
      </c>
    </row>
    <row r="15" spans="1:12">
      <c r="A15">
        <v>14</v>
      </c>
      <c r="B15">
        <v>2024</v>
      </c>
      <c r="C15">
        <f>"011"</f>
        <v>0</v>
      </c>
      <c r="D15" t="s">
        <v>128</v>
      </c>
      <c r="E15" t="s">
        <v>129</v>
      </c>
      <c r="F15" t="s">
        <v>130</v>
      </c>
      <c r="G15" t="s">
        <v>131</v>
      </c>
      <c r="H15" t="s">
        <v>132</v>
      </c>
      <c r="I15" t="s">
        <v>133</v>
      </c>
      <c r="J15" t="s">
        <v>134</v>
      </c>
      <c r="K15" t="s">
        <v>135</v>
      </c>
      <c r="L15" t="s">
        <v>136</v>
      </c>
    </row>
    <row r="16" spans="1:12">
      <c r="A16">
        <v>15</v>
      </c>
      <c r="B16">
        <v>2024</v>
      </c>
      <c r="C16">
        <f>"023"</f>
        <v>0</v>
      </c>
      <c r="D16" t="s">
        <v>137</v>
      </c>
      <c r="E16" t="s">
        <v>138</v>
      </c>
      <c r="F16" t="s">
        <v>139</v>
      </c>
      <c r="G16" t="s">
        <v>140</v>
      </c>
      <c r="H16" t="s">
        <v>141</v>
      </c>
      <c r="I16" t="s">
        <v>142</v>
      </c>
      <c r="J16" t="s">
        <v>143</v>
      </c>
      <c r="K16" t="s">
        <v>144</v>
      </c>
      <c r="L16" t="s">
        <v>145</v>
      </c>
    </row>
    <row r="17" spans="1:12">
      <c r="A17">
        <v>16</v>
      </c>
      <c r="B17">
        <v>2024</v>
      </c>
      <c r="C17">
        <f>"091"</f>
        <v>0</v>
      </c>
      <c r="D17" t="s">
        <v>146</v>
      </c>
      <c r="E17" t="s">
        <v>147</v>
      </c>
      <c r="F17" t="s">
        <v>148</v>
      </c>
      <c r="G17" t="s">
        <v>149</v>
      </c>
      <c r="H17" t="s">
        <v>150</v>
      </c>
      <c r="I17" t="s">
        <v>151</v>
      </c>
      <c r="J17" t="s">
        <v>152</v>
      </c>
      <c r="K17" t="s">
        <v>153</v>
      </c>
      <c r="L17" t="s">
        <v>154</v>
      </c>
    </row>
    <row r="18" spans="1:12">
      <c r="A18">
        <v>17</v>
      </c>
      <c r="B18">
        <v>2024</v>
      </c>
      <c r="C18">
        <f>"070"</f>
        <v>0</v>
      </c>
      <c r="D18" t="s">
        <v>155</v>
      </c>
      <c r="E18" t="s">
        <v>156</v>
      </c>
      <c r="F18" t="s">
        <v>157</v>
      </c>
      <c r="G18" t="s">
        <v>158</v>
      </c>
      <c r="H18" t="s">
        <v>159</v>
      </c>
      <c r="I18" t="s">
        <v>160</v>
      </c>
      <c r="J18" t="s">
        <v>161</v>
      </c>
      <c r="K18" t="s">
        <v>162</v>
      </c>
      <c r="L18" t="s">
        <v>163</v>
      </c>
    </row>
    <row r="19" spans="1:12">
      <c r="A19">
        <v>18</v>
      </c>
      <c r="B19">
        <v>2024</v>
      </c>
      <c r="C19">
        <f>"012"</f>
        <v>0</v>
      </c>
      <c r="D19" t="s">
        <v>164</v>
      </c>
      <c r="E19" t="s">
        <v>165</v>
      </c>
      <c r="F19" t="s">
        <v>166</v>
      </c>
      <c r="G19" t="s">
        <v>167</v>
      </c>
      <c r="H19" t="s">
        <v>168</v>
      </c>
      <c r="I19" t="s">
        <v>169</v>
      </c>
      <c r="J19" t="s">
        <v>170</v>
      </c>
      <c r="K19" t="s">
        <v>171</v>
      </c>
      <c r="L19" t="s">
        <v>172</v>
      </c>
    </row>
    <row r="20" spans="1:12">
      <c r="A20">
        <v>19</v>
      </c>
      <c r="B20">
        <v>2024</v>
      </c>
      <c r="C20">
        <f>"090"</f>
        <v>0</v>
      </c>
      <c r="D20" t="s">
        <v>173</v>
      </c>
      <c r="E20" t="s">
        <v>174</v>
      </c>
      <c r="F20" t="s">
        <v>175</v>
      </c>
      <c r="G20" t="s">
        <v>176</v>
      </c>
      <c r="H20" t="s">
        <v>177</v>
      </c>
      <c r="I20" t="s">
        <v>178</v>
      </c>
      <c r="J20" t="s">
        <v>179</v>
      </c>
      <c r="K20" t="s">
        <v>180</v>
      </c>
      <c r="L20" t="s">
        <v>181</v>
      </c>
    </row>
    <row r="21" spans="1:12">
      <c r="A21">
        <v>20</v>
      </c>
      <c r="B21">
        <v>2024</v>
      </c>
      <c r="C21">
        <f>"013"</f>
        <v>0</v>
      </c>
      <c r="D21" t="s">
        <v>182</v>
      </c>
      <c r="E21" t="s">
        <v>183</v>
      </c>
      <c r="F21" t="s">
        <v>184</v>
      </c>
      <c r="G21" t="s">
        <v>185</v>
      </c>
      <c r="H21" t="s">
        <v>186</v>
      </c>
      <c r="I21" t="s">
        <v>187</v>
      </c>
      <c r="J21" t="s">
        <v>188</v>
      </c>
      <c r="K21" t="s">
        <v>189</v>
      </c>
      <c r="L21" t="s">
        <v>190</v>
      </c>
    </row>
    <row r="22" spans="1:12">
      <c r="A22">
        <v>21</v>
      </c>
      <c r="B22">
        <v>2024</v>
      </c>
      <c r="C22">
        <f>"014"</f>
        <v>0</v>
      </c>
      <c r="D22" t="s">
        <v>191</v>
      </c>
      <c r="E22" t="s">
        <v>192</v>
      </c>
      <c r="F22" t="s">
        <v>193</v>
      </c>
      <c r="G22" t="s">
        <v>194</v>
      </c>
      <c r="H22" t="s">
        <v>195</v>
      </c>
      <c r="I22" t="s">
        <v>196</v>
      </c>
      <c r="J22" t="s">
        <v>197</v>
      </c>
      <c r="K22" t="s">
        <v>198</v>
      </c>
      <c r="L22" t="s">
        <v>199</v>
      </c>
    </row>
    <row r="23" spans="1:12">
      <c r="A23">
        <v>22</v>
      </c>
      <c r="B23">
        <v>2024</v>
      </c>
      <c r="C23">
        <f>"015"</f>
        <v>0</v>
      </c>
      <c r="D23" t="s">
        <v>200</v>
      </c>
      <c r="E23" t="s">
        <v>201</v>
      </c>
      <c r="F23" t="s">
        <v>202</v>
      </c>
      <c r="G23" t="s">
        <v>203</v>
      </c>
      <c r="H23" t="s">
        <v>204</v>
      </c>
      <c r="I23" t="s">
        <v>205</v>
      </c>
      <c r="J23" t="s">
        <v>206</v>
      </c>
      <c r="K23" t="s">
        <v>207</v>
      </c>
      <c r="L23" t="s">
        <v>208</v>
      </c>
    </row>
    <row r="24" spans="1:12">
      <c r="A24">
        <v>23</v>
      </c>
      <c r="B24">
        <v>2024</v>
      </c>
      <c r="C24">
        <f>"092"</f>
        <v>0</v>
      </c>
      <c r="D24" t="s">
        <v>209</v>
      </c>
      <c r="E24" t="s">
        <v>210</v>
      </c>
      <c r="F24" t="s">
        <v>211</v>
      </c>
      <c r="G24" t="s">
        <v>212</v>
      </c>
      <c r="H24" t="s">
        <v>213</v>
      </c>
      <c r="I24" t="s">
        <v>214</v>
      </c>
      <c r="J24" t="s">
        <v>215</v>
      </c>
      <c r="K24" t="s">
        <v>216</v>
      </c>
      <c r="L24" t="s">
        <v>217</v>
      </c>
    </row>
    <row r="25" spans="1:12">
      <c r="A25">
        <v>24</v>
      </c>
      <c r="B25">
        <v>2024</v>
      </c>
      <c r="C25">
        <f>"016"</f>
        <v>0</v>
      </c>
      <c r="D25" t="s">
        <v>218</v>
      </c>
      <c r="E25" t="s">
        <v>219</v>
      </c>
      <c r="F25" t="s">
        <v>220</v>
      </c>
      <c r="G25" t="s">
        <v>221</v>
      </c>
      <c r="H25" t="s">
        <v>222</v>
      </c>
      <c r="I25" t="s">
        <v>223</v>
      </c>
      <c r="J25" t="s">
        <v>224</v>
      </c>
      <c r="K25" t="s">
        <v>225</v>
      </c>
      <c r="L25" t="s">
        <v>226</v>
      </c>
    </row>
    <row r="26" spans="1:12">
      <c r="A26">
        <v>25</v>
      </c>
      <c r="B26">
        <v>2024</v>
      </c>
      <c r="C26">
        <f>"017"</f>
        <v>0</v>
      </c>
      <c r="D26" t="s">
        <v>227</v>
      </c>
      <c r="E26" t="s">
        <v>228</v>
      </c>
      <c r="F26" t="s">
        <v>229</v>
      </c>
      <c r="G26" t="s">
        <v>230</v>
      </c>
      <c r="H26" t="s">
        <v>231</v>
      </c>
      <c r="I26" t="s">
        <v>232</v>
      </c>
      <c r="J26" t="s">
        <v>233</v>
      </c>
      <c r="K26" t="s">
        <v>234</v>
      </c>
      <c r="L26" t="s">
        <v>235</v>
      </c>
    </row>
    <row r="27" spans="1:12">
      <c r="A27">
        <v>26</v>
      </c>
      <c r="B27">
        <v>2024</v>
      </c>
      <c r="C27">
        <f>"018"</f>
        <v>0</v>
      </c>
      <c r="D27" t="s">
        <v>236</v>
      </c>
      <c r="E27" t="s">
        <v>237</v>
      </c>
      <c r="F27" t="s">
        <v>238</v>
      </c>
      <c r="G27" t="s">
        <v>239</v>
      </c>
      <c r="H27" t="s">
        <v>240</v>
      </c>
      <c r="I27" t="s">
        <v>241</v>
      </c>
      <c r="J27" t="s">
        <v>242</v>
      </c>
      <c r="K27" t="s">
        <v>243</v>
      </c>
      <c r="L27" t="s">
        <v>244</v>
      </c>
    </row>
    <row r="28" spans="1:12">
      <c r="A28">
        <v>27</v>
      </c>
      <c r="B28">
        <v>2024</v>
      </c>
      <c r="C28">
        <f>"019"</f>
        <v>0</v>
      </c>
      <c r="D28" t="s">
        <v>245</v>
      </c>
      <c r="E28" t="s">
        <v>246</v>
      </c>
      <c r="F28" t="s">
        <v>247</v>
      </c>
      <c r="G28" t="s">
        <v>248</v>
      </c>
      <c r="H28" t="s">
        <v>249</v>
      </c>
      <c r="I28" t="s">
        <v>250</v>
      </c>
      <c r="J28" t="s">
        <v>251</v>
      </c>
      <c r="K28" t="s">
        <v>252</v>
      </c>
      <c r="L28" t="s">
        <v>253</v>
      </c>
    </row>
    <row r="29" spans="1:12">
      <c r="A29">
        <v>28</v>
      </c>
      <c r="B29">
        <v>2024</v>
      </c>
      <c r="C29">
        <f>"020"</f>
        <v>0</v>
      </c>
      <c r="D29" t="s">
        <v>254</v>
      </c>
      <c r="E29" t="s">
        <v>255</v>
      </c>
      <c r="F29" t="s">
        <v>256</v>
      </c>
      <c r="G29" t="s">
        <v>257</v>
      </c>
      <c r="H29" t="s">
        <v>258</v>
      </c>
      <c r="I29" t="s">
        <v>259</v>
      </c>
      <c r="J29" t="s">
        <v>260</v>
      </c>
      <c r="K29" t="s">
        <v>261</v>
      </c>
      <c r="L29" t="s">
        <v>262</v>
      </c>
    </row>
    <row r="30" spans="1:12">
      <c r="A30">
        <v>29</v>
      </c>
      <c r="B30">
        <v>2024</v>
      </c>
      <c r="C30">
        <f>"021"</f>
        <v>0</v>
      </c>
      <c r="D30" t="s">
        <v>263</v>
      </c>
      <c r="E30" t="s">
        <v>264</v>
      </c>
      <c r="F30" t="s">
        <v>265</v>
      </c>
      <c r="G30" t="s">
        <v>266</v>
      </c>
      <c r="H30" t="s">
        <v>267</v>
      </c>
      <c r="I30" t="s">
        <v>268</v>
      </c>
      <c r="J30" t="s">
        <v>269</v>
      </c>
      <c r="K30" t="s">
        <v>270</v>
      </c>
      <c r="L30" t="s">
        <v>271</v>
      </c>
    </row>
    <row r="31" spans="1:12">
      <c r="A31">
        <v>30</v>
      </c>
      <c r="B31">
        <v>2024</v>
      </c>
      <c r="C31">
        <f>"901"</f>
        <v>0</v>
      </c>
      <c r="D31" t="s">
        <v>272</v>
      </c>
      <c r="E31" t="s">
        <v>273</v>
      </c>
      <c r="F31" t="s">
        <v>274</v>
      </c>
      <c r="G31" t="s">
        <v>275</v>
      </c>
      <c r="H31" t="s">
        <v>276</v>
      </c>
      <c r="I31" t="s">
        <v>277</v>
      </c>
      <c r="J31" t="s">
        <v>278</v>
      </c>
      <c r="K31" t="s">
        <v>279</v>
      </c>
      <c r="L31" t="s">
        <v>280</v>
      </c>
    </row>
    <row r="32" spans="1:12">
      <c r="A32">
        <v>31</v>
      </c>
      <c r="B32">
        <v>2024</v>
      </c>
      <c r="C32">
        <f>"026"</f>
        <v>0</v>
      </c>
      <c r="D32" t="s">
        <v>281</v>
      </c>
      <c r="E32" t="s">
        <v>282</v>
      </c>
      <c r="F32" t="s">
        <v>283</v>
      </c>
      <c r="G32" t="s">
        <v>284</v>
      </c>
      <c r="H32" t="s">
        <v>285</v>
      </c>
      <c r="I32" t="s">
        <v>286</v>
      </c>
      <c r="J32" t="s">
        <v>287</v>
      </c>
      <c r="K32" t="s">
        <v>288</v>
      </c>
      <c r="L32" t="s">
        <v>289</v>
      </c>
    </row>
    <row r="33" spans="1:12">
      <c r="A33">
        <v>32</v>
      </c>
      <c r="B33">
        <v>2024</v>
      </c>
      <c r="C33">
        <f>"027"</f>
        <v>0</v>
      </c>
      <c r="D33" t="s">
        <v>290</v>
      </c>
      <c r="E33" t="s">
        <v>291</v>
      </c>
      <c r="F33" t="s">
        <v>292</v>
      </c>
      <c r="G33" t="s">
        <v>293</v>
      </c>
      <c r="H33" t="s">
        <v>294</v>
      </c>
      <c r="I33" t="s">
        <v>295</v>
      </c>
      <c r="J33" t="s">
        <v>296</v>
      </c>
      <c r="K33" t="s">
        <v>297</v>
      </c>
      <c r="L33" t="s">
        <v>298</v>
      </c>
    </row>
    <row r="34" spans="1:12">
      <c r="A34">
        <v>33</v>
      </c>
      <c r="B34">
        <v>2024</v>
      </c>
      <c r="C34">
        <f>"028"</f>
        <v>0</v>
      </c>
      <c r="D34" t="s">
        <v>299</v>
      </c>
      <c r="E34" t="s">
        <v>300</v>
      </c>
      <c r="F34" t="s">
        <v>301</v>
      </c>
      <c r="G34" t="s">
        <v>302</v>
      </c>
      <c r="H34" t="s">
        <v>303</v>
      </c>
      <c r="I34" t="s">
        <v>304</v>
      </c>
      <c r="J34" t="s">
        <v>305</v>
      </c>
      <c r="K34" t="s">
        <v>36</v>
      </c>
      <c r="L34" t="s">
        <v>306</v>
      </c>
    </row>
    <row r="35" spans="1:12">
      <c r="A35">
        <v>34</v>
      </c>
      <c r="B35">
        <v>2024</v>
      </c>
      <c r="C35">
        <f>"031"</f>
        <v>0</v>
      </c>
      <c r="D35" t="s">
        <v>307</v>
      </c>
      <c r="E35" t="s">
        <v>308</v>
      </c>
      <c r="F35" t="s">
        <v>309</v>
      </c>
      <c r="G35" t="s">
        <v>310</v>
      </c>
      <c r="H35" t="s">
        <v>311</v>
      </c>
      <c r="I35" t="s">
        <v>312</v>
      </c>
      <c r="J35" t="s">
        <v>313</v>
      </c>
      <c r="K35" t="s">
        <v>314</v>
      </c>
      <c r="L35" t="s">
        <v>315</v>
      </c>
    </row>
    <row r="36" spans="1:12">
      <c r="A36">
        <v>35</v>
      </c>
      <c r="B36">
        <v>2024</v>
      </c>
      <c r="C36">
        <f>"032"</f>
        <v>0</v>
      </c>
      <c r="D36" t="s">
        <v>316</v>
      </c>
      <c r="E36" t="s">
        <v>317</v>
      </c>
      <c r="F36" t="s">
        <v>318</v>
      </c>
      <c r="G36" t="s">
        <v>319</v>
      </c>
      <c r="H36" t="s">
        <v>320</v>
      </c>
      <c r="I36" t="s">
        <v>321</v>
      </c>
      <c r="J36" t="s">
        <v>322</v>
      </c>
      <c r="K36" t="s">
        <v>323</v>
      </c>
      <c r="L36" t="s">
        <v>324</v>
      </c>
    </row>
    <row r="37" spans="1:12">
      <c r="A37">
        <v>36</v>
      </c>
      <c r="B37">
        <v>2024</v>
      </c>
      <c r="C37">
        <f>"902"</f>
        <v>0</v>
      </c>
      <c r="D37" t="s">
        <v>325</v>
      </c>
      <c r="E37" t="s">
        <v>326</v>
      </c>
      <c r="F37" t="s">
        <v>327</v>
      </c>
      <c r="G37" t="s">
        <v>328</v>
      </c>
      <c r="H37" t="s">
        <v>329</v>
      </c>
      <c r="I37" t="s">
        <v>330</v>
      </c>
      <c r="J37" t="s">
        <v>331</v>
      </c>
      <c r="K37" t="s">
        <v>332</v>
      </c>
      <c r="L37" t="s">
        <v>333</v>
      </c>
    </row>
    <row r="38" spans="1:12">
      <c r="A38">
        <v>37</v>
      </c>
      <c r="B38">
        <v>2024</v>
      </c>
      <c r="C38">
        <f>"033"</f>
        <v>0</v>
      </c>
      <c r="D38" t="s">
        <v>334</v>
      </c>
      <c r="E38" t="s">
        <v>335</v>
      </c>
      <c r="F38" t="s">
        <v>336</v>
      </c>
      <c r="G38" t="s">
        <v>337</v>
      </c>
      <c r="H38" t="s">
        <v>338</v>
      </c>
      <c r="I38" t="s">
        <v>339</v>
      </c>
      <c r="J38" t="s">
        <v>340</v>
      </c>
      <c r="K38" t="s">
        <v>341</v>
      </c>
      <c r="L38" t="s">
        <v>342</v>
      </c>
    </row>
    <row r="39" spans="1:12">
      <c r="A39">
        <v>38</v>
      </c>
      <c r="B39">
        <v>2024</v>
      </c>
      <c r="C39">
        <f>"034"</f>
        <v>0</v>
      </c>
      <c r="D39" t="s">
        <v>343</v>
      </c>
      <c r="E39" t="s">
        <v>344</v>
      </c>
      <c r="F39" t="s">
        <v>345</v>
      </c>
      <c r="G39" t="s">
        <v>346</v>
      </c>
      <c r="H39" t="s">
        <v>347</v>
      </c>
      <c r="I39" t="s">
        <v>348</v>
      </c>
      <c r="J39" t="s">
        <v>349</v>
      </c>
      <c r="K39" t="s">
        <v>350</v>
      </c>
      <c r="L39" t="s">
        <v>351</v>
      </c>
    </row>
    <row r="40" spans="1:12">
      <c r="A40">
        <v>39</v>
      </c>
      <c r="B40">
        <v>2024</v>
      </c>
      <c r="C40">
        <f>"079"</f>
        <v>0</v>
      </c>
      <c r="D40" t="s">
        <v>352</v>
      </c>
      <c r="E40" t="s">
        <v>353</v>
      </c>
      <c r="F40" t="s">
        <v>354</v>
      </c>
      <c r="G40" t="s">
        <v>355</v>
      </c>
      <c r="H40" t="s">
        <v>356</v>
      </c>
      <c r="I40" t="s">
        <v>357</v>
      </c>
      <c r="J40" t="s">
        <v>358</v>
      </c>
      <c r="K40" t="s">
        <v>36</v>
      </c>
      <c r="L40" t="s">
        <v>359</v>
      </c>
    </row>
    <row r="41" spans="1:12">
      <c r="A41">
        <v>40</v>
      </c>
      <c r="B41">
        <v>2024</v>
      </c>
      <c r="C41">
        <f>"029"</f>
        <v>0</v>
      </c>
      <c r="D41" t="s">
        <v>360</v>
      </c>
      <c r="E41" t="s">
        <v>361</v>
      </c>
      <c r="F41" t="s">
        <v>362</v>
      </c>
      <c r="G41" t="s">
        <v>363</v>
      </c>
      <c r="H41" t="s">
        <v>364</v>
      </c>
      <c r="I41" t="s">
        <v>365</v>
      </c>
      <c r="J41" t="s">
        <v>366</v>
      </c>
      <c r="K41" t="s">
        <v>367</v>
      </c>
      <c r="L41" t="s">
        <v>368</v>
      </c>
    </row>
    <row r="42" spans="1:12">
      <c r="A42">
        <v>41</v>
      </c>
      <c r="B42">
        <v>2024</v>
      </c>
      <c r="C42">
        <f>"030"</f>
        <v>0</v>
      </c>
      <c r="D42" t="s">
        <v>369</v>
      </c>
      <c r="E42" t="s">
        <v>370</v>
      </c>
      <c r="F42" t="s">
        <v>371</v>
      </c>
      <c r="G42" t="s">
        <v>372</v>
      </c>
      <c r="H42" t="s">
        <v>373</v>
      </c>
      <c r="I42" t="s">
        <v>374</v>
      </c>
      <c r="J42" t="s">
        <v>375</v>
      </c>
      <c r="K42" t="s">
        <v>376</v>
      </c>
      <c r="L42" t="s">
        <v>377</v>
      </c>
    </row>
    <row r="43" spans="1:12">
      <c r="A43">
        <v>42</v>
      </c>
      <c r="B43">
        <v>2024</v>
      </c>
      <c r="C43">
        <f>"906"</f>
        <v>0</v>
      </c>
      <c r="D43" t="s">
        <v>378</v>
      </c>
      <c r="E43" t="s">
        <v>379</v>
      </c>
      <c r="F43" t="s">
        <v>380</v>
      </c>
      <c r="G43" t="s">
        <v>381</v>
      </c>
      <c r="H43" t="s">
        <v>382</v>
      </c>
      <c r="I43" t="s">
        <v>383</v>
      </c>
      <c r="J43" t="s">
        <v>384</v>
      </c>
      <c r="K43" t="s">
        <v>385</v>
      </c>
      <c r="L43" t="s">
        <v>386</v>
      </c>
    </row>
    <row r="44" spans="1:12">
      <c r="A44">
        <v>43</v>
      </c>
      <c r="B44">
        <v>2024</v>
      </c>
      <c r="C44">
        <f>"035"</f>
        <v>0</v>
      </c>
      <c r="D44" t="s">
        <v>387</v>
      </c>
      <c r="E44" t="s">
        <v>388</v>
      </c>
      <c r="F44" t="s">
        <v>389</v>
      </c>
      <c r="G44" t="s">
        <v>390</v>
      </c>
      <c r="H44" t="s">
        <v>391</v>
      </c>
      <c r="I44" t="s">
        <v>392</v>
      </c>
      <c r="J44" t="s">
        <v>393</v>
      </c>
      <c r="K44" t="s">
        <v>394</v>
      </c>
      <c r="L44" t="s">
        <v>395</v>
      </c>
    </row>
    <row r="45" spans="1:12">
      <c r="A45">
        <v>44</v>
      </c>
      <c r="B45">
        <v>2024</v>
      </c>
      <c r="C45">
        <f>"036"</f>
        <v>0</v>
      </c>
      <c r="D45" t="s">
        <v>396</v>
      </c>
      <c r="E45" t="s">
        <v>397</v>
      </c>
      <c r="F45" t="s">
        <v>398</v>
      </c>
      <c r="G45" t="s">
        <v>399</v>
      </c>
      <c r="H45" t="s">
        <v>400</v>
      </c>
      <c r="I45" t="s">
        <v>401</v>
      </c>
      <c r="J45" t="s">
        <v>402</v>
      </c>
      <c r="K45" t="s">
        <v>403</v>
      </c>
      <c r="L45" t="s">
        <v>404</v>
      </c>
    </row>
    <row r="46" spans="1:12">
      <c r="A46">
        <v>45</v>
      </c>
      <c r="B46">
        <v>2024</v>
      </c>
      <c r="C46">
        <f>"037"</f>
        <v>0</v>
      </c>
      <c r="D46" t="s">
        <v>405</v>
      </c>
      <c r="E46" t="s">
        <v>406</v>
      </c>
      <c r="F46" t="s">
        <v>407</v>
      </c>
      <c r="G46" t="s">
        <v>408</v>
      </c>
      <c r="H46" t="s">
        <v>409</v>
      </c>
      <c r="I46" t="s">
        <v>410</v>
      </c>
      <c r="J46" t="s">
        <v>411</v>
      </c>
      <c r="K46" t="s">
        <v>412</v>
      </c>
      <c r="L46" t="s">
        <v>413</v>
      </c>
    </row>
    <row r="47" spans="1:12">
      <c r="A47">
        <v>46</v>
      </c>
      <c r="B47">
        <v>2024</v>
      </c>
      <c r="C47">
        <f>"038"</f>
        <v>0</v>
      </c>
      <c r="D47" t="s">
        <v>414</v>
      </c>
      <c r="E47" t="s">
        <v>415</v>
      </c>
      <c r="F47" t="s">
        <v>416</v>
      </c>
      <c r="G47" t="s">
        <v>417</v>
      </c>
      <c r="H47" t="s">
        <v>418</v>
      </c>
      <c r="I47" t="s">
        <v>419</v>
      </c>
      <c r="J47" t="s">
        <v>420</v>
      </c>
      <c r="K47" t="s">
        <v>421</v>
      </c>
      <c r="L47" t="s">
        <v>422</v>
      </c>
    </row>
    <row r="48" spans="1:12">
      <c r="A48">
        <v>47</v>
      </c>
      <c r="B48">
        <v>2024</v>
      </c>
      <c r="C48">
        <f>"039"</f>
        <v>0</v>
      </c>
      <c r="D48" t="s">
        <v>423</v>
      </c>
      <c r="E48" t="s">
        <v>424</v>
      </c>
      <c r="F48" t="s">
        <v>425</v>
      </c>
      <c r="G48" t="s">
        <v>426</v>
      </c>
      <c r="H48" t="s">
        <v>427</v>
      </c>
      <c r="I48" t="s">
        <v>428</v>
      </c>
      <c r="J48" t="s">
        <v>429</v>
      </c>
      <c r="K48" t="s">
        <v>430</v>
      </c>
      <c r="L48" t="s">
        <v>431</v>
      </c>
    </row>
    <row r="49" spans="1:12">
      <c r="A49">
        <v>48</v>
      </c>
      <c r="B49">
        <v>2024</v>
      </c>
      <c r="C49">
        <f>"040"</f>
        <v>0</v>
      </c>
      <c r="D49" t="s">
        <v>432</v>
      </c>
      <c r="E49" t="s">
        <v>433</v>
      </c>
      <c r="F49" t="s">
        <v>434</v>
      </c>
      <c r="G49" t="s">
        <v>435</v>
      </c>
      <c r="H49" t="s">
        <v>436</v>
      </c>
      <c r="I49" t="s">
        <v>437</v>
      </c>
      <c r="J49" t="s">
        <v>438</v>
      </c>
      <c r="K49" t="s">
        <v>439</v>
      </c>
      <c r="L49" t="s">
        <v>440</v>
      </c>
    </row>
    <row r="50" spans="1:12">
      <c r="A50">
        <v>49</v>
      </c>
      <c r="B50">
        <v>2024</v>
      </c>
      <c r="C50">
        <f>"041"</f>
        <v>0</v>
      </c>
      <c r="D50" t="s">
        <v>441</v>
      </c>
      <c r="E50" t="s">
        <v>442</v>
      </c>
      <c r="F50" t="s">
        <v>443</v>
      </c>
      <c r="G50" t="s">
        <v>444</v>
      </c>
      <c r="H50" t="s">
        <v>445</v>
      </c>
      <c r="I50" t="s">
        <v>446</v>
      </c>
      <c r="J50" t="s">
        <v>447</v>
      </c>
      <c r="K50" t="s">
        <v>448</v>
      </c>
      <c r="L50" t="s">
        <v>449</v>
      </c>
    </row>
    <row r="51" spans="1:12">
      <c r="A51">
        <v>50</v>
      </c>
      <c r="B51">
        <v>2024</v>
      </c>
      <c r="C51">
        <f>"046"</f>
        <v>0</v>
      </c>
      <c r="D51" t="s">
        <v>450</v>
      </c>
      <c r="E51" t="s">
        <v>451</v>
      </c>
      <c r="F51" t="s">
        <v>452</v>
      </c>
      <c r="G51" t="s">
        <v>453</v>
      </c>
      <c r="H51" t="s">
        <v>454</v>
      </c>
      <c r="I51" t="s">
        <v>455</v>
      </c>
      <c r="J51" t="s">
        <v>456</v>
      </c>
      <c r="K51" t="s">
        <v>457</v>
      </c>
      <c r="L51" t="s">
        <v>458</v>
      </c>
    </row>
    <row r="52" spans="1:12">
      <c r="A52">
        <v>51</v>
      </c>
      <c r="B52">
        <v>2024</v>
      </c>
      <c r="C52">
        <f>"044"</f>
        <v>0</v>
      </c>
      <c r="D52" t="s">
        <v>459</v>
      </c>
      <c r="E52" t="s">
        <v>460</v>
      </c>
      <c r="F52" t="s">
        <v>461</v>
      </c>
      <c r="G52" t="s">
        <v>462</v>
      </c>
      <c r="H52" t="s">
        <v>463</v>
      </c>
      <c r="I52" t="s">
        <v>464</v>
      </c>
      <c r="J52" t="s">
        <v>465</v>
      </c>
      <c r="K52" t="s">
        <v>466</v>
      </c>
      <c r="L52" t="s">
        <v>467</v>
      </c>
    </row>
    <row r="53" spans="1:12">
      <c r="A53">
        <v>52</v>
      </c>
      <c r="B53">
        <v>2024</v>
      </c>
      <c r="C53">
        <f>"047"</f>
        <v>0</v>
      </c>
      <c r="D53" t="s">
        <v>468</v>
      </c>
      <c r="E53" t="s">
        <v>469</v>
      </c>
      <c r="F53" t="s">
        <v>470</v>
      </c>
      <c r="G53" t="s">
        <v>471</v>
      </c>
      <c r="H53" t="s">
        <v>472</v>
      </c>
      <c r="I53" t="s">
        <v>473</v>
      </c>
      <c r="J53" t="s">
        <v>474</v>
      </c>
      <c r="K53" t="s">
        <v>475</v>
      </c>
      <c r="L53" t="s">
        <v>476</v>
      </c>
    </row>
    <row r="54" spans="1:12">
      <c r="A54">
        <v>53</v>
      </c>
      <c r="B54">
        <v>2024</v>
      </c>
      <c r="C54">
        <f>"042"</f>
        <v>0</v>
      </c>
      <c r="D54" t="s">
        <v>477</v>
      </c>
      <c r="E54" t="s">
        <v>478</v>
      </c>
      <c r="F54" t="s">
        <v>479</v>
      </c>
      <c r="G54" t="s">
        <v>480</v>
      </c>
      <c r="H54" t="s">
        <v>481</v>
      </c>
      <c r="I54" t="s">
        <v>482</v>
      </c>
      <c r="J54" t="s">
        <v>483</v>
      </c>
      <c r="K54" t="s">
        <v>484</v>
      </c>
      <c r="L54" t="s">
        <v>485</v>
      </c>
    </row>
    <row r="55" spans="1:12">
      <c r="A55">
        <v>54</v>
      </c>
      <c r="B55">
        <v>2024</v>
      </c>
      <c r="C55">
        <f>"043"</f>
        <v>0</v>
      </c>
      <c r="D55" t="s">
        <v>486</v>
      </c>
      <c r="E55" t="s">
        <v>487</v>
      </c>
      <c r="F55" t="s">
        <v>488</v>
      </c>
      <c r="G55" t="s">
        <v>489</v>
      </c>
      <c r="H55" t="s">
        <v>490</v>
      </c>
      <c r="I55" t="s">
        <v>491</v>
      </c>
      <c r="J55" t="s">
        <v>492</v>
      </c>
      <c r="K55" t="s">
        <v>493</v>
      </c>
      <c r="L55" t="s">
        <v>494</v>
      </c>
    </row>
    <row r="56" spans="1:12">
      <c r="A56">
        <v>55</v>
      </c>
      <c r="B56">
        <v>2024</v>
      </c>
      <c r="C56">
        <f>"045"</f>
        <v>0</v>
      </c>
      <c r="D56" t="s">
        <v>495</v>
      </c>
      <c r="E56" t="s">
        <v>496</v>
      </c>
      <c r="F56" t="s">
        <v>497</v>
      </c>
      <c r="G56" t="s">
        <v>498</v>
      </c>
      <c r="H56" t="s">
        <v>499</v>
      </c>
      <c r="I56" t="s">
        <v>500</v>
      </c>
      <c r="J56" t="s">
        <v>501</v>
      </c>
      <c r="K56" t="s">
        <v>502</v>
      </c>
      <c r="L56" t="s">
        <v>503</v>
      </c>
    </row>
    <row r="57" spans="1:12">
      <c r="A57">
        <v>56</v>
      </c>
      <c r="B57">
        <v>2024</v>
      </c>
      <c r="C57">
        <f>"048"</f>
        <v>0</v>
      </c>
      <c r="D57" t="s">
        <v>504</v>
      </c>
      <c r="E57" t="s">
        <v>505</v>
      </c>
      <c r="F57" t="s">
        <v>506</v>
      </c>
      <c r="G57" t="s">
        <v>507</v>
      </c>
      <c r="H57" t="s">
        <v>508</v>
      </c>
      <c r="I57" t="s">
        <v>509</v>
      </c>
      <c r="J57" t="s">
        <v>510</v>
      </c>
      <c r="K57" t="s">
        <v>511</v>
      </c>
      <c r="L57" t="s">
        <v>512</v>
      </c>
    </row>
    <row r="58" spans="1:12">
      <c r="A58">
        <v>57</v>
      </c>
      <c r="B58">
        <v>2024</v>
      </c>
      <c r="C58">
        <f>"094"</f>
        <v>0</v>
      </c>
      <c r="D58" t="s">
        <v>513</v>
      </c>
      <c r="E58" t="s">
        <v>514</v>
      </c>
      <c r="F58" t="s">
        <v>515</v>
      </c>
      <c r="G58" t="s">
        <v>516</v>
      </c>
      <c r="H58" t="s">
        <v>517</v>
      </c>
      <c r="I58" t="s">
        <v>518</v>
      </c>
      <c r="J58" t="s">
        <v>519</v>
      </c>
      <c r="K58" t="s">
        <v>520</v>
      </c>
      <c r="L58" t="s">
        <v>521</v>
      </c>
    </row>
    <row r="59" spans="1:12">
      <c r="A59">
        <v>58</v>
      </c>
      <c r="B59">
        <v>2024</v>
      </c>
      <c r="C59">
        <f>"049"</f>
        <v>0</v>
      </c>
      <c r="D59" t="s">
        <v>522</v>
      </c>
      <c r="E59" t="s">
        <v>523</v>
      </c>
      <c r="F59" t="s">
        <v>524</v>
      </c>
      <c r="G59" t="s">
        <v>525</v>
      </c>
      <c r="H59" t="s">
        <v>526</v>
      </c>
      <c r="I59" t="s">
        <v>527</v>
      </c>
      <c r="J59" t="s">
        <v>528</v>
      </c>
      <c r="K59" t="s">
        <v>529</v>
      </c>
      <c r="L59" t="s">
        <v>530</v>
      </c>
    </row>
    <row r="60" spans="1:12">
      <c r="A60">
        <v>59</v>
      </c>
      <c r="B60">
        <v>2024</v>
      </c>
      <c r="C60">
        <f>"910"</f>
        <v>0</v>
      </c>
      <c r="D60" t="s">
        <v>531</v>
      </c>
      <c r="E60" t="s">
        <v>532</v>
      </c>
      <c r="F60" t="s">
        <v>533</v>
      </c>
      <c r="G60" t="s">
        <v>534</v>
      </c>
      <c r="H60" t="s">
        <v>535</v>
      </c>
      <c r="I60" t="s">
        <v>536</v>
      </c>
      <c r="J60" t="s">
        <v>537</v>
      </c>
      <c r="K60" t="s">
        <v>538</v>
      </c>
      <c r="L60" t="s">
        <v>539</v>
      </c>
    </row>
    <row r="61" spans="1:12">
      <c r="A61">
        <v>60</v>
      </c>
      <c r="B61">
        <v>2024</v>
      </c>
      <c r="C61">
        <f>"050"</f>
        <v>0</v>
      </c>
      <c r="D61" t="s">
        <v>540</v>
      </c>
      <c r="E61" t="s">
        <v>541</v>
      </c>
      <c r="F61" t="s">
        <v>542</v>
      </c>
      <c r="G61" t="s">
        <v>543</v>
      </c>
      <c r="H61" t="s">
        <v>544</v>
      </c>
      <c r="I61" t="s">
        <v>545</v>
      </c>
      <c r="J61" t="s">
        <v>546</v>
      </c>
      <c r="K61" t="s">
        <v>547</v>
      </c>
      <c r="L61" t="s">
        <v>548</v>
      </c>
    </row>
    <row r="62" spans="1:12">
      <c r="A62">
        <v>61</v>
      </c>
      <c r="B62">
        <v>2024</v>
      </c>
      <c r="C62">
        <f>"022"</f>
        <v>0</v>
      </c>
      <c r="D62" t="s">
        <v>549</v>
      </c>
      <c r="E62" t="s">
        <v>550</v>
      </c>
      <c r="F62" t="s">
        <v>551</v>
      </c>
      <c r="G62" t="s">
        <v>552</v>
      </c>
      <c r="H62" t="s">
        <v>553</v>
      </c>
      <c r="I62" t="s">
        <v>554</v>
      </c>
      <c r="J62" t="s">
        <v>555</v>
      </c>
      <c r="K62" t="s">
        <v>556</v>
      </c>
      <c r="L62" t="s">
        <v>557</v>
      </c>
    </row>
    <row r="63" spans="1:12">
      <c r="A63">
        <v>62</v>
      </c>
      <c r="B63">
        <v>2024</v>
      </c>
      <c r="C63">
        <f>"907"</f>
        <v>0</v>
      </c>
      <c r="D63" t="s">
        <v>558</v>
      </c>
      <c r="E63" t="s">
        <v>559</v>
      </c>
      <c r="F63" t="s">
        <v>560</v>
      </c>
      <c r="G63" t="s">
        <v>561</v>
      </c>
      <c r="H63" t="s">
        <v>562</v>
      </c>
      <c r="I63" t="s">
        <v>563</v>
      </c>
      <c r="J63" t="s">
        <v>564</v>
      </c>
      <c r="K63" t="s">
        <v>565</v>
      </c>
      <c r="L63" t="s">
        <v>566</v>
      </c>
    </row>
    <row r="64" spans="1:12">
      <c r="A64">
        <v>63</v>
      </c>
      <c r="B64">
        <v>2024</v>
      </c>
      <c r="C64">
        <f>"051"</f>
        <v>0</v>
      </c>
      <c r="D64" t="s">
        <v>567</v>
      </c>
      <c r="E64" t="s">
        <v>568</v>
      </c>
      <c r="F64" t="s">
        <v>569</v>
      </c>
      <c r="G64" t="s">
        <v>570</v>
      </c>
      <c r="H64" t="s">
        <v>571</v>
      </c>
      <c r="I64" t="s">
        <v>572</v>
      </c>
      <c r="J64" t="s">
        <v>573</v>
      </c>
      <c r="K64" t="s">
        <v>574</v>
      </c>
      <c r="L64" t="s">
        <v>575</v>
      </c>
    </row>
    <row r="65" spans="1:12">
      <c r="A65">
        <v>64</v>
      </c>
      <c r="B65">
        <v>2024</v>
      </c>
      <c r="C65">
        <f>"052"</f>
        <v>0</v>
      </c>
      <c r="D65" t="s">
        <v>576</v>
      </c>
      <c r="E65" t="s">
        <v>577</v>
      </c>
      <c r="F65" t="s">
        <v>578</v>
      </c>
      <c r="G65" t="s">
        <v>579</v>
      </c>
      <c r="H65" t="s">
        <v>580</v>
      </c>
      <c r="I65" t="s">
        <v>581</v>
      </c>
      <c r="J65" t="s">
        <v>582</v>
      </c>
      <c r="K65" t="s">
        <v>583</v>
      </c>
      <c r="L65" t="s">
        <v>584</v>
      </c>
    </row>
    <row r="66" spans="1:12">
      <c r="A66">
        <v>65</v>
      </c>
      <c r="B66">
        <v>2024</v>
      </c>
      <c r="C66">
        <f>"053"</f>
        <v>0</v>
      </c>
      <c r="D66" t="s">
        <v>585</v>
      </c>
      <c r="E66" t="s">
        <v>586</v>
      </c>
      <c r="F66" t="s">
        <v>587</v>
      </c>
      <c r="G66" t="s">
        <v>588</v>
      </c>
      <c r="H66" t="s">
        <v>589</v>
      </c>
      <c r="I66" t="s">
        <v>590</v>
      </c>
      <c r="J66" t="s">
        <v>591</v>
      </c>
      <c r="K66" t="s">
        <v>592</v>
      </c>
      <c r="L66" t="s">
        <v>593</v>
      </c>
    </row>
    <row r="67" spans="1:12">
      <c r="A67">
        <v>66</v>
      </c>
      <c r="B67">
        <v>2024</v>
      </c>
      <c r="C67">
        <f>"054"</f>
        <v>0</v>
      </c>
      <c r="D67" t="s">
        <v>594</v>
      </c>
      <c r="E67" t="s">
        <v>595</v>
      </c>
      <c r="F67" t="s">
        <v>596</v>
      </c>
      <c r="G67" t="s">
        <v>597</v>
      </c>
      <c r="H67" t="s">
        <v>598</v>
      </c>
      <c r="I67" t="s">
        <v>599</v>
      </c>
      <c r="J67" t="s">
        <v>600</v>
      </c>
      <c r="K67" t="s">
        <v>601</v>
      </c>
      <c r="L67" t="s">
        <v>602</v>
      </c>
    </row>
    <row r="68" spans="1:12">
      <c r="A68">
        <v>67</v>
      </c>
      <c r="B68">
        <v>2024</v>
      </c>
      <c r="C68">
        <f>"057"</f>
        <v>0</v>
      </c>
      <c r="D68" t="s">
        <v>603</v>
      </c>
      <c r="E68" t="s">
        <v>604</v>
      </c>
      <c r="F68" t="s">
        <v>605</v>
      </c>
      <c r="G68" t="s">
        <v>606</v>
      </c>
      <c r="H68" t="s">
        <v>607</v>
      </c>
      <c r="I68" t="s">
        <v>608</v>
      </c>
      <c r="J68" t="s">
        <v>609</v>
      </c>
      <c r="K68" t="s">
        <v>610</v>
      </c>
      <c r="L68" t="s">
        <v>611</v>
      </c>
    </row>
    <row r="69" spans="1:12">
      <c r="A69">
        <v>68</v>
      </c>
      <c r="B69">
        <v>2024</v>
      </c>
      <c r="C69">
        <f>"055"</f>
        <v>0</v>
      </c>
      <c r="D69" t="s">
        <v>612</v>
      </c>
      <c r="E69" t="s">
        <v>613</v>
      </c>
      <c r="F69" t="s">
        <v>614</v>
      </c>
      <c r="G69" t="s">
        <v>615</v>
      </c>
      <c r="H69" t="s">
        <v>616</v>
      </c>
      <c r="I69" t="s">
        <v>617</v>
      </c>
      <c r="J69" t="s">
        <v>618</v>
      </c>
      <c r="K69" t="s">
        <v>619</v>
      </c>
      <c r="L69" t="s">
        <v>620</v>
      </c>
    </row>
    <row r="70" spans="1:12">
      <c r="A70">
        <v>69</v>
      </c>
      <c r="B70">
        <v>2024</v>
      </c>
      <c r="C70">
        <f>"056"</f>
        <v>0</v>
      </c>
      <c r="D70" t="s">
        <v>621</v>
      </c>
      <c r="E70" t="s">
        <v>622</v>
      </c>
      <c r="F70" t="s">
        <v>623</v>
      </c>
      <c r="G70" t="s">
        <v>624</v>
      </c>
      <c r="H70" t="s">
        <v>625</v>
      </c>
      <c r="I70" t="s">
        <v>626</v>
      </c>
      <c r="J70" t="s">
        <v>627</v>
      </c>
      <c r="K70" t="s">
        <v>628</v>
      </c>
      <c r="L70" t="s">
        <v>629</v>
      </c>
    </row>
    <row r="71" spans="1:12">
      <c r="A71">
        <v>70</v>
      </c>
      <c r="B71">
        <v>2024</v>
      </c>
      <c r="C71">
        <f>"081"</f>
        <v>0</v>
      </c>
      <c r="D71" t="s">
        <v>630</v>
      </c>
      <c r="E71" t="s">
        <v>631</v>
      </c>
      <c r="F71" t="s">
        <v>632</v>
      </c>
      <c r="G71" t="s">
        <v>633</v>
      </c>
      <c r="H71" t="s">
        <v>634</v>
      </c>
      <c r="I71" t="s">
        <v>635</v>
      </c>
      <c r="J71" t="s">
        <v>636</v>
      </c>
      <c r="K71" t="s">
        <v>637</v>
      </c>
      <c r="L71" t="s">
        <v>638</v>
      </c>
    </row>
    <row r="72" spans="1:12">
      <c r="A72">
        <v>71</v>
      </c>
      <c r="B72">
        <v>2024</v>
      </c>
      <c r="C72">
        <f>"903"</f>
        <v>0</v>
      </c>
      <c r="D72" t="s">
        <v>639</v>
      </c>
      <c r="E72" t="s">
        <v>640</v>
      </c>
      <c r="F72" t="s">
        <v>641</v>
      </c>
      <c r="G72" t="s">
        <v>642</v>
      </c>
      <c r="H72" t="s">
        <v>643</v>
      </c>
      <c r="I72" t="s">
        <v>644</v>
      </c>
      <c r="J72" t="s">
        <v>645</v>
      </c>
      <c r="K72" t="s">
        <v>646</v>
      </c>
      <c r="L72" t="s">
        <v>647</v>
      </c>
    </row>
    <row r="73" spans="1:12">
      <c r="A73">
        <v>72</v>
      </c>
      <c r="B73">
        <v>2024</v>
      </c>
      <c r="C73">
        <f>"058"</f>
        <v>0</v>
      </c>
      <c r="D73" t="s">
        <v>648</v>
      </c>
      <c r="E73" t="s">
        <v>649</v>
      </c>
      <c r="F73" t="s">
        <v>650</v>
      </c>
      <c r="G73" t="s">
        <v>651</v>
      </c>
      <c r="H73" t="s">
        <v>652</v>
      </c>
      <c r="I73" t="s">
        <v>653</v>
      </c>
      <c r="J73" t="s">
        <v>654</v>
      </c>
      <c r="K73" t="s">
        <v>655</v>
      </c>
      <c r="L73" t="s">
        <v>656</v>
      </c>
    </row>
    <row r="74" spans="1:12">
      <c r="A74">
        <v>73</v>
      </c>
      <c r="B74">
        <v>2024</v>
      </c>
      <c r="C74">
        <f>"059"</f>
        <v>0</v>
      </c>
      <c r="D74" t="s">
        <v>657</v>
      </c>
      <c r="E74" t="s">
        <v>658</v>
      </c>
      <c r="F74" t="s">
        <v>659</v>
      </c>
      <c r="G74" t="s">
        <v>660</v>
      </c>
      <c r="H74" t="s">
        <v>661</v>
      </c>
      <c r="I74" t="s">
        <v>662</v>
      </c>
      <c r="J74" t="s">
        <v>663</v>
      </c>
      <c r="K74" t="s">
        <v>664</v>
      </c>
      <c r="L74" t="s">
        <v>665</v>
      </c>
    </row>
    <row r="75" spans="1:12">
      <c r="A75">
        <v>74</v>
      </c>
      <c r="B75">
        <v>2024</v>
      </c>
      <c r="C75">
        <f>"060"</f>
        <v>0</v>
      </c>
      <c r="D75" t="s">
        <v>666</v>
      </c>
      <c r="E75" t="s">
        <v>667</v>
      </c>
      <c r="F75" t="s">
        <v>668</v>
      </c>
      <c r="G75" t="s">
        <v>669</v>
      </c>
      <c r="H75" t="s">
        <v>670</v>
      </c>
      <c r="I75" t="s">
        <v>671</v>
      </c>
      <c r="J75" t="s">
        <v>672</v>
      </c>
      <c r="K75" t="s">
        <v>673</v>
      </c>
      <c r="L75" t="s">
        <v>674</v>
      </c>
    </row>
    <row r="76" spans="1:12">
      <c r="A76">
        <v>75</v>
      </c>
      <c r="B76">
        <v>2024</v>
      </c>
      <c r="C76">
        <f>"061"</f>
        <v>0</v>
      </c>
      <c r="D76" t="s">
        <v>675</v>
      </c>
      <c r="E76" t="s">
        <v>676</v>
      </c>
      <c r="F76" t="s">
        <v>677</v>
      </c>
      <c r="G76" t="s">
        <v>678</v>
      </c>
      <c r="H76" t="s">
        <v>679</v>
      </c>
      <c r="I76" t="s">
        <v>680</v>
      </c>
      <c r="J76" t="s">
        <v>681</v>
      </c>
      <c r="K76" t="s">
        <v>682</v>
      </c>
      <c r="L76" t="s">
        <v>683</v>
      </c>
    </row>
    <row r="77" spans="1:12">
      <c r="A77">
        <v>76</v>
      </c>
      <c r="B77">
        <v>2024</v>
      </c>
      <c r="C77">
        <f>"062"</f>
        <v>0</v>
      </c>
      <c r="D77" t="s">
        <v>684</v>
      </c>
      <c r="E77" t="s">
        <v>685</v>
      </c>
      <c r="F77" t="s">
        <v>686</v>
      </c>
      <c r="G77" t="s">
        <v>687</v>
      </c>
      <c r="H77" t="s">
        <v>688</v>
      </c>
      <c r="I77" t="s">
        <v>689</v>
      </c>
      <c r="J77" t="s">
        <v>690</v>
      </c>
      <c r="K77" t="s">
        <v>691</v>
      </c>
      <c r="L77" t="s">
        <v>692</v>
      </c>
    </row>
    <row r="78" spans="1:12">
      <c r="A78">
        <v>77</v>
      </c>
      <c r="B78">
        <v>2024</v>
      </c>
      <c r="C78">
        <f>"063"</f>
        <v>0</v>
      </c>
      <c r="D78" t="s">
        <v>693</v>
      </c>
      <c r="E78" t="s">
        <v>694</v>
      </c>
      <c r="F78" t="s">
        <v>695</v>
      </c>
      <c r="G78" t="s">
        <v>696</v>
      </c>
      <c r="H78" t="s">
        <v>697</v>
      </c>
      <c r="I78" t="s">
        <v>698</v>
      </c>
      <c r="J78" t="s">
        <v>699</v>
      </c>
      <c r="K78" t="s">
        <v>700</v>
      </c>
      <c r="L78" t="s">
        <v>701</v>
      </c>
    </row>
    <row r="79" spans="1:12">
      <c r="A79">
        <v>78</v>
      </c>
      <c r="B79">
        <v>2024</v>
      </c>
      <c r="C79">
        <f>"064"</f>
        <v>0</v>
      </c>
      <c r="D79" t="s">
        <v>702</v>
      </c>
      <c r="E79" t="s">
        <v>703</v>
      </c>
      <c r="F79" t="s">
        <v>704</v>
      </c>
      <c r="G79" t="s">
        <v>705</v>
      </c>
      <c r="H79" t="s">
        <v>706</v>
      </c>
      <c r="I79" t="s">
        <v>707</v>
      </c>
      <c r="J79" t="s">
        <v>708</v>
      </c>
      <c r="K79" t="s">
        <v>709</v>
      </c>
      <c r="L79" t="s">
        <v>710</v>
      </c>
    </row>
    <row r="80" spans="1:12">
      <c r="A80">
        <v>79</v>
      </c>
      <c r="B80">
        <v>2024</v>
      </c>
      <c r="C80">
        <f>"066"</f>
        <v>0</v>
      </c>
      <c r="D80" t="s">
        <v>711</v>
      </c>
      <c r="E80" t="s">
        <v>712</v>
      </c>
      <c r="F80" t="s">
        <v>713</v>
      </c>
      <c r="G80" t="s">
        <v>714</v>
      </c>
      <c r="H80" t="s">
        <v>715</v>
      </c>
      <c r="I80" t="s">
        <v>716</v>
      </c>
      <c r="J80" t="s">
        <v>717</v>
      </c>
      <c r="K80" t="s">
        <v>36</v>
      </c>
      <c r="L80" t="s">
        <v>718</v>
      </c>
    </row>
    <row r="81" spans="1:12">
      <c r="A81">
        <v>80</v>
      </c>
      <c r="B81">
        <v>2024</v>
      </c>
      <c r="C81">
        <f>"068"</f>
        <v>0</v>
      </c>
      <c r="D81" t="s">
        <v>719</v>
      </c>
      <c r="E81" t="s">
        <v>720</v>
      </c>
      <c r="F81" t="s">
        <v>721</v>
      </c>
      <c r="G81" t="s">
        <v>722</v>
      </c>
      <c r="H81" t="s">
        <v>723</v>
      </c>
      <c r="I81" t="s">
        <v>724</v>
      </c>
      <c r="J81" t="s">
        <v>725</v>
      </c>
      <c r="K81" t="s">
        <v>726</v>
      </c>
      <c r="L81" t="s">
        <v>727</v>
      </c>
    </row>
    <row r="82" spans="1:12">
      <c r="A82">
        <v>81</v>
      </c>
      <c r="B82">
        <v>2024</v>
      </c>
      <c r="C82">
        <f>"069"</f>
        <v>0</v>
      </c>
      <c r="D82" t="s">
        <v>728</v>
      </c>
      <c r="E82" t="s">
        <v>729</v>
      </c>
      <c r="F82" t="s">
        <v>730</v>
      </c>
      <c r="G82" t="s">
        <v>731</v>
      </c>
      <c r="H82" t="s">
        <v>732</v>
      </c>
      <c r="I82" t="s">
        <v>733</v>
      </c>
      <c r="J82" t="s">
        <v>734</v>
      </c>
      <c r="K82" t="s">
        <v>735</v>
      </c>
      <c r="L82" t="s">
        <v>736</v>
      </c>
    </row>
    <row r="83" spans="1:12">
      <c r="A83">
        <v>82</v>
      </c>
      <c r="B83">
        <v>2024</v>
      </c>
      <c r="C83">
        <f>"007"</f>
        <v>0</v>
      </c>
      <c r="D83" t="s">
        <v>737</v>
      </c>
      <c r="E83" t="s">
        <v>738</v>
      </c>
      <c r="F83" t="s">
        <v>739</v>
      </c>
      <c r="G83" t="s">
        <v>740</v>
      </c>
      <c r="H83" t="s">
        <v>741</v>
      </c>
      <c r="I83" t="s">
        <v>742</v>
      </c>
      <c r="J83" t="s">
        <v>743</v>
      </c>
      <c r="K83" t="s">
        <v>744</v>
      </c>
      <c r="L83" t="s">
        <v>745</v>
      </c>
    </row>
    <row r="84" spans="1:12">
      <c r="A84">
        <v>83</v>
      </c>
      <c r="B84">
        <v>2024</v>
      </c>
      <c r="C84">
        <f>"908"</f>
        <v>0</v>
      </c>
      <c r="D84" t="s">
        <v>746</v>
      </c>
      <c r="E84" t="s">
        <v>747</v>
      </c>
      <c r="F84" t="s">
        <v>748</v>
      </c>
      <c r="G84" t="s">
        <v>749</v>
      </c>
      <c r="H84" t="s">
        <v>750</v>
      </c>
      <c r="I84" t="s">
        <v>751</v>
      </c>
      <c r="J84" t="s">
        <v>752</v>
      </c>
      <c r="K84" t="s">
        <v>753</v>
      </c>
      <c r="L84" t="s">
        <v>754</v>
      </c>
    </row>
    <row r="85" spans="1:12">
      <c r="A85">
        <v>84</v>
      </c>
      <c r="B85">
        <v>2024</v>
      </c>
      <c r="C85">
        <f>"071"</f>
        <v>0</v>
      </c>
      <c r="D85" t="s">
        <v>755</v>
      </c>
      <c r="E85" t="s">
        <v>756</v>
      </c>
      <c r="F85" t="s">
        <v>757</v>
      </c>
      <c r="G85" t="s">
        <v>758</v>
      </c>
      <c r="H85" t="s">
        <v>759</v>
      </c>
      <c r="I85" t="s">
        <v>760</v>
      </c>
      <c r="J85" t="s">
        <v>761</v>
      </c>
      <c r="K85" t="s">
        <v>36</v>
      </c>
      <c r="L85" t="s">
        <v>762</v>
      </c>
    </row>
    <row r="86" spans="1:12">
      <c r="A86">
        <v>85</v>
      </c>
      <c r="B86">
        <v>2024</v>
      </c>
      <c r="C86">
        <f>"067"</f>
        <v>0</v>
      </c>
      <c r="D86" t="s">
        <v>763</v>
      </c>
      <c r="E86" t="s">
        <v>764</v>
      </c>
      <c r="F86" t="s">
        <v>765</v>
      </c>
      <c r="G86" t="s">
        <v>766</v>
      </c>
      <c r="H86" t="s">
        <v>767</v>
      </c>
      <c r="I86" t="s">
        <v>768</v>
      </c>
      <c r="J86" t="s">
        <v>769</v>
      </c>
      <c r="K86" t="s">
        <v>770</v>
      </c>
      <c r="L86" t="s">
        <v>771</v>
      </c>
    </row>
    <row r="87" spans="1:12">
      <c r="A87">
        <v>86</v>
      </c>
      <c r="B87">
        <v>2024</v>
      </c>
      <c r="C87">
        <f>"909"</f>
        <v>0</v>
      </c>
      <c r="D87" t="s">
        <v>772</v>
      </c>
      <c r="E87" t="s">
        <v>773</v>
      </c>
      <c r="F87" t="s">
        <v>774</v>
      </c>
      <c r="G87" t="s">
        <v>775</v>
      </c>
      <c r="H87" t="s">
        <v>776</v>
      </c>
      <c r="I87" t="s">
        <v>777</v>
      </c>
      <c r="J87" t="s">
        <v>778</v>
      </c>
      <c r="K87" t="s">
        <v>779</v>
      </c>
      <c r="L87" t="s">
        <v>780</v>
      </c>
    </row>
    <row r="88" spans="1:12">
      <c r="A88">
        <v>87</v>
      </c>
      <c r="B88">
        <v>2024</v>
      </c>
      <c r="C88">
        <f>"073"</f>
        <v>0</v>
      </c>
      <c r="D88" t="s">
        <v>781</v>
      </c>
      <c r="E88" t="s">
        <v>782</v>
      </c>
      <c r="F88" t="s">
        <v>783</v>
      </c>
      <c r="G88" t="s">
        <v>784</v>
      </c>
      <c r="H88" t="s">
        <v>785</v>
      </c>
      <c r="I88" t="s">
        <v>786</v>
      </c>
      <c r="J88" t="s">
        <v>787</v>
      </c>
      <c r="K88" t="s">
        <v>788</v>
      </c>
      <c r="L88" t="s">
        <v>789</v>
      </c>
    </row>
    <row r="89" spans="1:12">
      <c r="A89">
        <v>88</v>
      </c>
      <c r="B89">
        <v>2024</v>
      </c>
      <c r="C89">
        <f>"075"</f>
        <v>0</v>
      </c>
      <c r="D89" t="s">
        <v>790</v>
      </c>
      <c r="E89" t="s">
        <v>791</v>
      </c>
      <c r="F89" t="s">
        <v>792</v>
      </c>
      <c r="G89" t="s">
        <v>793</v>
      </c>
      <c r="H89" t="s">
        <v>794</v>
      </c>
      <c r="I89" t="s">
        <v>795</v>
      </c>
      <c r="J89" t="s">
        <v>796</v>
      </c>
      <c r="K89" t="s">
        <v>797</v>
      </c>
      <c r="L89" t="s">
        <v>798</v>
      </c>
    </row>
    <row r="90" spans="1:12">
      <c r="A90">
        <v>89</v>
      </c>
      <c r="B90">
        <v>2024</v>
      </c>
      <c r="C90">
        <f>"083"</f>
        <v>0</v>
      </c>
      <c r="D90" t="s">
        <v>799</v>
      </c>
      <c r="E90" t="s">
        <v>800</v>
      </c>
      <c r="F90" t="s">
        <v>801</v>
      </c>
      <c r="G90" t="s">
        <v>802</v>
      </c>
      <c r="H90" t="s">
        <v>803</v>
      </c>
      <c r="I90" t="s">
        <v>804</v>
      </c>
      <c r="J90" t="s">
        <v>805</v>
      </c>
      <c r="K90" t="s">
        <v>806</v>
      </c>
      <c r="L90" t="s">
        <v>807</v>
      </c>
    </row>
    <row r="91" spans="1:12">
      <c r="A91">
        <v>90</v>
      </c>
      <c r="B91">
        <v>2024</v>
      </c>
      <c r="C91">
        <f>"072"</f>
        <v>0</v>
      </c>
      <c r="D91" t="s">
        <v>808</v>
      </c>
      <c r="E91" t="s">
        <v>809</v>
      </c>
      <c r="F91" t="s">
        <v>810</v>
      </c>
      <c r="G91" t="s">
        <v>811</v>
      </c>
      <c r="H91" t="s">
        <v>812</v>
      </c>
      <c r="I91" t="s">
        <v>813</v>
      </c>
      <c r="J91" t="s">
        <v>814</v>
      </c>
      <c r="K91" t="s">
        <v>36</v>
      </c>
      <c r="L91" t="s">
        <v>815</v>
      </c>
    </row>
    <row r="92" spans="1:12">
      <c r="A92">
        <v>91</v>
      </c>
      <c r="B92">
        <v>2024</v>
      </c>
      <c r="C92">
        <f>"077"</f>
        <v>0</v>
      </c>
      <c r="D92" t="s">
        <v>816</v>
      </c>
      <c r="E92" t="s">
        <v>817</v>
      </c>
      <c r="F92" t="s">
        <v>818</v>
      </c>
      <c r="G92" t="s">
        <v>819</v>
      </c>
      <c r="H92" t="s">
        <v>820</v>
      </c>
      <c r="I92" t="s">
        <v>821</v>
      </c>
      <c r="J92" t="s">
        <v>822</v>
      </c>
      <c r="K92" t="s">
        <v>823</v>
      </c>
      <c r="L92" t="s">
        <v>824</v>
      </c>
    </row>
    <row r="93" spans="1:12">
      <c r="A93">
        <v>92</v>
      </c>
      <c r="B93">
        <v>2024</v>
      </c>
      <c r="C93">
        <f>"078"</f>
        <v>0</v>
      </c>
      <c r="D93" t="s">
        <v>825</v>
      </c>
      <c r="E93" t="s">
        <v>826</v>
      </c>
      <c r="F93" t="s">
        <v>827</v>
      </c>
      <c r="G93" t="s">
        <v>828</v>
      </c>
      <c r="H93" t="s">
        <v>829</v>
      </c>
      <c r="I93" t="s">
        <v>830</v>
      </c>
      <c r="J93" t="s">
        <v>831</v>
      </c>
      <c r="K93" t="s">
        <v>832</v>
      </c>
      <c r="L93" t="s">
        <v>833</v>
      </c>
    </row>
    <row r="94" spans="1:12">
      <c r="A94">
        <v>93</v>
      </c>
      <c r="B94">
        <v>2024</v>
      </c>
      <c r="C94">
        <f>"082"</f>
        <v>0</v>
      </c>
      <c r="D94" t="s">
        <v>834</v>
      </c>
      <c r="E94" t="s">
        <v>835</v>
      </c>
      <c r="F94" t="s">
        <v>836</v>
      </c>
      <c r="G94" t="s">
        <v>837</v>
      </c>
      <c r="H94" t="s">
        <v>838</v>
      </c>
      <c r="I94" t="s">
        <v>839</v>
      </c>
      <c r="J94" t="s">
        <v>840</v>
      </c>
      <c r="K94" t="s">
        <v>841</v>
      </c>
      <c r="L94" t="s">
        <v>842</v>
      </c>
    </row>
    <row r="95" spans="1:12">
      <c r="A95">
        <v>94</v>
      </c>
      <c r="B95">
        <v>2024</v>
      </c>
      <c r="C95">
        <f>"084"</f>
        <v>0</v>
      </c>
      <c r="D95" t="s">
        <v>843</v>
      </c>
      <c r="E95" t="s">
        <v>844</v>
      </c>
      <c r="F95" t="s">
        <v>845</v>
      </c>
      <c r="G95" t="s">
        <v>846</v>
      </c>
      <c r="H95" t="s">
        <v>847</v>
      </c>
      <c r="I95" t="s">
        <v>848</v>
      </c>
      <c r="J95" t="s">
        <v>849</v>
      </c>
      <c r="K95" t="s">
        <v>850</v>
      </c>
      <c r="L95" t="s">
        <v>851</v>
      </c>
    </row>
    <row r="96" spans="1:12">
      <c r="A96">
        <v>95</v>
      </c>
      <c r="B96">
        <v>2024</v>
      </c>
      <c r="C96">
        <f>"904"</f>
        <v>0</v>
      </c>
      <c r="D96" t="s">
        <v>852</v>
      </c>
      <c r="E96" t="s">
        <v>853</v>
      </c>
      <c r="F96" t="s">
        <v>854</v>
      </c>
      <c r="G96" t="s">
        <v>855</v>
      </c>
      <c r="H96" t="s">
        <v>856</v>
      </c>
      <c r="I96" t="s">
        <v>857</v>
      </c>
      <c r="J96" t="s">
        <v>858</v>
      </c>
      <c r="K96" t="s">
        <v>859</v>
      </c>
      <c r="L96" t="s">
        <v>860</v>
      </c>
    </row>
    <row r="97" spans="1:12">
      <c r="A97">
        <v>96</v>
      </c>
      <c r="B97">
        <v>2024</v>
      </c>
      <c r="C97">
        <f>"085"</f>
        <v>0</v>
      </c>
      <c r="D97" t="s">
        <v>861</v>
      </c>
      <c r="E97" t="s">
        <v>862</v>
      </c>
      <c r="F97" t="s">
        <v>863</v>
      </c>
      <c r="G97" t="s">
        <v>864</v>
      </c>
      <c r="H97" t="s">
        <v>865</v>
      </c>
      <c r="I97" t="s">
        <v>866</v>
      </c>
      <c r="J97" t="s">
        <v>867</v>
      </c>
      <c r="K97" t="s">
        <v>868</v>
      </c>
      <c r="L97" t="s">
        <v>869</v>
      </c>
    </row>
    <row r="98" spans="1:12">
      <c r="A98">
        <v>97</v>
      </c>
      <c r="B98">
        <v>2024</v>
      </c>
      <c r="C98">
        <f>"086"</f>
        <v>0</v>
      </c>
      <c r="D98" t="s">
        <v>870</v>
      </c>
      <c r="E98" t="s">
        <v>871</v>
      </c>
      <c r="F98" t="s">
        <v>872</v>
      </c>
      <c r="G98" t="s">
        <v>873</v>
      </c>
      <c r="H98" t="s">
        <v>874</v>
      </c>
      <c r="I98" t="s">
        <v>875</v>
      </c>
      <c r="J98" t="s">
        <v>876</v>
      </c>
      <c r="K98" t="s">
        <v>877</v>
      </c>
      <c r="L98" t="s">
        <v>878</v>
      </c>
    </row>
    <row r="99" spans="1:12">
      <c r="A99">
        <v>98</v>
      </c>
      <c r="B99">
        <v>2024</v>
      </c>
      <c r="C99">
        <f>"076"</f>
        <v>0</v>
      </c>
      <c r="D99" t="s">
        <v>879</v>
      </c>
      <c r="E99" t="s">
        <v>880</v>
      </c>
      <c r="F99" t="s">
        <v>881</v>
      </c>
      <c r="G99" t="s">
        <v>882</v>
      </c>
      <c r="H99" t="s">
        <v>883</v>
      </c>
      <c r="I99" t="s">
        <v>884</v>
      </c>
      <c r="J99" t="s">
        <v>885</v>
      </c>
      <c r="K99" t="s">
        <v>886</v>
      </c>
      <c r="L99" t="s">
        <v>887</v>
      </c>
    </row>
    <row r="100" spans="1:12">
      <c r="A100">
        <v>99</v>
      </c>
      <c r="B100">
        <v>2024</v>
      </c>
      <c r="C100">
        <f>"087"</f>
        <v>0</v>
      </c>
      <c r="D100" t="s">
        <v>888</v>
      </c>
      <c r="E100" t="s">
        <v>889</v>
      </c>
      <c r="F100" t="s">
        <v>625</v>
      </c>
      <c r="G100" t="s">
        <v>890</v>
      </c>
      <c r="H100" t="s">
        <v>891</v>
      </c>
      <c r="I100" t="s">
        <v>892</v>
      </c>
      <c r="J100" t="s">
        <v>893</v>
      </c>
      <c r="K100" t="s">
        <v>894</v>
      </c>
      <c r="L100" t="s">
        <v>895</v>
      </c>
    </row>
    <row r="101" spans="1:12">
      <c r="A101">
        <v>100</v>
      </c>
      <c r="B101">
        <v>2024</v>
      </c>
      <c r="C101">
        <f>"088"</f>
        <v>0</v>
      </c>
      <c r="D101" t="s">
        <v>896</v>
      </c>
      <c r="E101" t="s">
        <v>897</v>
      </c>
      <c r="F101" t="s">
        <v>898</v>
      </c>
      <c r="G101" t="s">
        <v>899</v>
      </c>
      <c r="H101" t="s">
        <v>900</v>
      </c>
      <c r="I101" t="s">
        <v>901</v>
      </c>
      <c r="J101" t="s">
        <v>902</v>
      </c>
      <c r="K101" t="s">
        <v>903</v>
      </c>
      <c r="L101" t="s">
        <v>904</v>
      </c>
    </row>
    <row r="102" spans="1:12">
      <c r="A102">
        <v>101</v>
      </c>
      <c r="B102">
        <v>2024</v>
      </c>
      <c r="C102">
        <f>"065"</f>
        <v>0</v>
      </c>
      <c r="D102" t="s">
        <v>905</v>
      </c>
      <c r="E102" t="s">
        <v>906</v>
      </c>
      <c r="F102" t="s">
        <v>907</v>
      </c>
      <c r="G102" t="s">
        <v>908</v>
      </c>
      <c r="H102" t="s">
        <v>909</v>
      </c>
      <c r="I102" t="s">
        <v>910</v>
      </c>
      <c r="J102" t="s">
        <v>911</v>
      </c>
      <c r="K102" t="s">
        <v>912</v>
      </c>
      <c r="L102" t="s">
        <v>913</v>
      </c>
    </row>
    <row r="103" spans="1:12">
      <c r="A103">
        <v>102</v>
      </c>
      <c r="B103">
        <v>2024</v>
      </c>
      <c r="C103">
        <f>"089"</f>
        <v>0</v>
      </c>
      <c r="D103" t="s">
        <v>914</v>
      </c>
      <c r="E103" t="s">
        <v>915</v>
      </c>
      <c r="F103" t="s">
        <v>916</v>
      </c>
      <c r="G103" t="s">
        <v>917</v>
      </c>
      <c r="H103" t="s">
        <v>918</v>
      </c>
      <c r="I103" t="s">
        <v>919</v>
      </c>
      <c r="J103" t="s">
        <v>920</v>
      </c>
      <c r="K103" t="s">
        <v>921</v>
      </c>
      <c r="L103" t="s">
        <v>922</v>
      </c>
    </row>
    <row r="104" spans="1:12">
      <c r="A104">
        <v>103</v>
      </c>
      <c r="B104">
        <v>2024</v>
      </c>
      <c r="C104">
        <f>"074"</f>
        <v>0</v>
      </c>
      <c r="D104" t="s">
        <v>923</v>
      </c>
      <c r="E104" t="s">
        <v>924</v>
      </c>
      <c r="F104" t="s">
        <v>925</v>
      </c>
      <c r="G104" t="s">
        <v>926</v>
      </c>
      <c r="H104" t="s">
        <v>927</v>
      </c>
      <c r="I104" t="s">
        <v>928</v>
      </c>
      <c r="J104" t="s">
        <v>929</v>
      </c>
      <c r="K104" t="s">
        <v>930</v>
      </c>
      <c r="L104" t="s">
        <v>931</v>
      </c>
    </row>
    <row r="105" spans="1:12">
      <c r="A105">
        <v>104</v>
      </c>
      <c r="B105">
        <v>2024</v>
      </c>
      <c r="C105">
        <f>"916"</f>
        <v>0</v>
      </c>
      <c r="D105" t="s">
        <v>932</v>
      </c>
      <c r="E105" t="s">
        <v>933</v>
      </c>
      <c r="F105" t="s">
        <v>934</v>
      </c>
      <c r="G105" t="s">
        <v>935</v>
      </c>
      <c r="H105" t="s">
        <v>936</v>
      </c>
      <c r="I105" t="s">
        <v>937</v>
      </c>
      <c r="J105" t="s">
        <v>938</v>
      </c>
      <c r="K105" t="s">
        <v>939</v>
      </c>
      <c r="L105" t="s">
        <v>940</v>
      </c>
    </row>
    <row r="106" spans="1:12">
      <c r="A106">
        <v>105</v>
      </c>
      <c r="B106">
        <v>2024</v>
      </c>
      <c r="C106">
        <f>"080"</f>
        <v>0</v>
      </c>
      <c r="D106" t="s">
        <v>941</v>
      </c>
      <c r="E106" t="s">
        <v>942</v>
      </c>
      <c r="F106" t="s">
        <v>943</v>
      </c>
      <c r="G106" t="s">
        <v>944</v>
      </c>
      <c r="H106" t="s">
        <v>945</v>
      </c>
      <c r="I106" t="s">
        <v>946</v>
      </c>
      <c r="J106" t="s">
        <v>947</v>
      </c>
      <c r="K106" t="s">
        <v>948</v>
      </c>
      <c r="L106" t="s">
        <v>949</v>
      </c>
    </row>
    <row r="107" spans="1:12">
      <c r="A107">
        <v>106</v>
      </c>
      <c r="B107">
        <v>2024</v>
      </c>
      <c r="C107">
        <f>"095"</f>
        <v>0</v>
      </c>
      <c r="D107" t="s">
        <v>950</v>
      </c>
      <c r="E107" t="s">
        <v>951</v>
      </c>
      <c r="F107" t="s">
        <v>952</v>
      </c>
      <c r="G107" t="s">
        <v>953</v>
      </c>
      <c r="H107" t="s">
        <v>954</v>
      </c>
      <c r="I107" t="s">
        <v>955</v>
      </c>
      <c r="J107" t="s">
        <v>956</v>
      </c>
      <c r="K107" t="s">
        <v>957</v>
      </c>
      <c r="L107" t="s">
        <v>958</v>
      </c>
    </row>
    <row r="108" spans="1:12">
      <c r="A108">
        <v>107</v>
      </c>
      <c r="B108">
        <v>2024</v>
      </c>
      <c r="C108">
        <f>"096"</f>
        <v>0</v>
      </c>
      <c r="D108" t="s">
        <v>959</v>
      </c>
      <c r="E108" t="s">
        <v>960</v>
      </c>
      <c r="F108" t="s">
        <v>961</v>
      </c>
      <c r="G108" t="s">
        <v>962</v>
      </c>
      <c r="H108" t="s">
        <v>963</v>
      </c>
      <c r="I108" t="s">
        <v>964</v>
      </c>
      <c r="J108" t="s">
        <v>965</v>
      </c>
      <c r="K108" t="s">
        <v>966</v>
      </c>
      <c r="L108" t="s">
        <v>967</v>
      </c>
    </row>
    <row r="109" spans="1:12">
      <c r="A109">
        <v>108</v>
      </c>
      <c r="B109">
        <v>2024</v>
      </c>
      <c r="C109">
        <f>"905"</f>
        <v>0</v>
      </c>
      <c r="D109" t="s">
        <v>968</v>
      </c>
      <c r="E109" t="s">
        <v>969</v>
      </c>
      <c r="F109" t="s">
        <v>970</v>
      </c>
      <c r="G109" t="s">
        <v>971</v>
      </c>
      <c r="H109" t="s">
        <v>972</v>
      </c>
      <c r="I109" t="s">
        <v>973</v>
      </c>
      <c r="J109" t="s">
        <v>974</v>
      </c>
      <c r="K109" t="s">
        <v>975</v>
      </c>
      <c r="L109" t="s">
        <v>976</v>
      </c>
    </row>
    <row r="110" spans="1:12">
      <c r="A110">
        <v>109</v>
      </c>
      <c r="B110">
        <v>2024</v>
      </c>
      <c r="C110">
        <f>"097"</f>
        <v>0</v>
      </c>
      <c r="D110" t="s">
        <v>977</v>
      </c>
      <c r="E110" t="s">
        <v>978</v>
      </c>
      <c r="F110" t="s">
        <v>979</v>
      </c>
      <c r="G110" t="s">
        <v>980</v>
      </c>
      <c r="H110" t="s">
        <v>981</v>
      </c>
      <c r="I110" t="s">
        <v>982</v>
      </c>
      <c r="J110" t="s">
        <v>983</v>
      </c>
      <c r="K110" t="s">
        <v>984</v>
      </c>
      <c r="L110" t="s">
        <v>985</v>
      </c>
    </row>
    <row r="111" spans="1:12">
      <c r="A111">
        <v>110</v>
      </c>
      <c r="B111">
        <v>2024</v>
      </c>
      <c r="C111">
        <f>"024"</f>
        <v>0</v>
      </c>
      <c r="D111" t="s">
        <v>986</v>
      </c>
      <c r="E111" t="s">
        <v>987</v>
      </c>
      <c r="F111" t="s">
        <v>988</v>
      </c>
      <c r="G111" t="s">
        <v>989</v>
      </c>
      <c r="H111" t="s">
        <v>990</v>
      </c>
      <c r="I111" t="s">
        <v>991</v>
      </c>
      <c r="J111" t="s">
        <v>992</v>
      </c>
      <c r="K111" t="s">
        <v>993</v>
      </c>
      <c r="L111" t="s">
        <v>994</v>
      </c>
    </row>
    <row r="112" spans="1:12">
      <c r="A112">
        <v>111</v>
      </c>
      <c r="B112">
        <v>2024</v>
      </c>
      <c r="C112">
        <f>"025"</f>
        <v>0</v>
      </c>
      <c r="D112" t="s">
        <v>995</v>
      </c>
      <c r="E112" t="s">
        <v>996</v>
      </c>
      <c r="F112" t="s">
        <v>997</v>
      </c>
      <c r="G112" t="s">
        <v>998</v>
      </c>
      <c r="H112" t="s">
        <v>999</v>
      </c>
      <c r="I112" t="s">
        <v>1000</v>
      </c>
      <c r="J112" t="s">
        <v>1001</v>
      </c>
      <c r="K112" t="s">
        <v>1002</v>
      </c>
      <c r="L112" t="s">
        <v>1003</v>
      </c>
    </row>
    <row r="113" spans="1:12">
      <c r="A113">
        <v>112</v>
      </c>
      <c r="B113">
        <v>2024</v>
      </c>
      <c r="C113">
        <f>"913"</f>
        <v>0</v>
      </c>
      <c r="D113" t="s">
        <v>1004</v>
      </c>
      <c r="E113" t="s">
        <v>1005</v>
      </c>
      <c r="F113" t="s">
        <v>1006</v>
      </c>
      <c r="G113" t="s">
        <v>1007</v>
      </c>
      <c r="H113" t="s">
        <v>1008</v>
      </c>
      <c r="I113" t="s">
        <v>1009</v>
      </c>
      <c r="J113" t="s">
        <v>1010</v>
      </c>
      <c r="K113" t="s">
        <v>1011</v>
      </c>
      <c r="L113" t="s">
        <v>1012</v>
      </c>
    </row>
    <row r="114" spans="1:12">
      <c r="A114">
        <v>113</v>
      </c>
      <c r="B114">
        <v>2024</v>
      </c>
      <c r="C114">
        <f>"915"</f>
        <v>0</v>
      </c>
      <c r="D114" t="s">
        <v>1013</v>
      </c>
      <c r="E114" t="s">
        <v>1014</v>
      </c>
      <c r="F114" t="s">
        <v>1015</v>
      </c>
      <c r="G114" t="s">
        <v>1016</v>
      </c>
      <c r="H114" t="s">
        <v>1017</v>
      </c>
      <c r="I114" t="s">
        <v>1018</v>
      </c>
      <c r="J114" t="s">
        <v>1019</v>
      </c>
      <c r="K114" t="s">
        <v>1020</v>
      </c>
      <c r="L114" t="s">
        <v>1021</v>
      </c>
    </row>
    <row r="115" spans="1:12">
      <c r="A115">
        <v>114</v>
      </c>
      <c r="B115">
        <v>2023</v>
      </c>
      <c r="C115">
        <f>"001"</f>
        <v>0</v>
      </c>
      <c r="D115" t="s">
        <v>12</v>
      </c>
      <c r="E115" t="s">
        <v>1022</v>
      </c>
      <c r="F115" t="s">
        <v>1023</v>
      </c>
      <c r="G115" t="s">
        <v>1024</v>
      </c>
      <c r="H115" t="s">
        <v>1025</v>
      </c>
      <c r="I115" t="s">
        <v>1026</v>
      </c>
      <c r="J115" t="s">
        <v>1027</v>
      </c>
      <c r="K115" t="s">
        <v>1028</v>
      </c>
      <c r="L115" t="s">
        <v>1029</v>
      </c>
    </row>
    <row r="116" spans="1:12">
      <c r="A116">
        <v>115</v>
      </c>
      <c r="B116">
        <v>2023</v>
      </c>
      <c r="C116">
        <f>"002"</f>
        <v>0</v>
      </c>
      <c r="D116" t="s">
        <v>1030</v>
      </c>
      <c r="E116" t="s">
        <v>1031</v>
      </c>
      <c r="F116" t="s">
        <v>1032</v>
      </c>
      <c r="G116" t="s">
        <v>1033</v>
      </c>
      <c r="H116" t="s">
        <v>1034</v>
      </c>
      <c r="I116" t="s">
        <v>1035</v>
      </c>
      <c r="J116" t="s">
        <v>1036</v>
      </c>
      <c r="K116" t="s">
        <v>1037</v>
      </c>
      <c r="L116" t="s">
        <v>1038</v>
      </c>
    </row>
    <row r="117" spans="1:12">
      <c r="A117">
        <v>116</v>
      </c>
      <c r="B117">
        <v>2023</v>
      </c>
      <c r="C117">
        <f>"911"</f>
        <v>0</v>
      </c>
      <c r="D117" t="s">
        <v>30</v>
      </c>
      <c r="E117" t="s">
        <v>1039</v>
      </c>
      <c r="F117" t="s">
        <v>1040</v>
      </c>
      <c r="G117" t="s">
        <v>1041</v>
      </c>
      <c r="H117" t="s">
        <v>1042</v>
      </c>
      <c r="I117" t="s">
        <v>1043</v>
      </c>
      <c r="J117" t="s">
        <v>36</v>
      </c>
      <c r="K117" t="s">
        <v>1044</v>
      </c>
      <c r="L117" t="s">
        <v>1045</v>
      </c>
    </row>
    <row r="118" spans="1:12">
      <c r="A118">
        <v>117</v>
      </c>
      <c r="B118">
        <v>2023</v>
      </c>
      <c r="C118">
        <f>"912"</f>
        <v>0</v>
      </c>
      <c r="D118" t="s">
        <v>39</v>
      </c>
      <c r="E118" t="s">
        <v>1046</v>
      </c>
      <c r="F118" t="s">
        <v>1047</v>
      </c>
      <c r="G118" t="s">
        <v>1048</v>
      </c>
      <c r="H118" t="s">
        <v>1049</v>
      </c>
      <c r="I118" t="s">
        <v>1050</v>
      </c>
      <c r="J118" t="s">
        <v>1051</v>
      </c>
      <c r="K118" t="s">
        <v>36</v>
      </c>
      <c r="L118" t="s">
        <v>1052</v>
      </c>
    </row>
    <row r="119" spans="1:12">
      <c r="A119">
        <v>146</v>
      </c>
      <c r="B119">
        <v>2023</v>
      </c>
      <c r="C119">
        <f>"028"</f>
        <v>0</v>
      </c>
      <c r="D119" t="s">
        <v>299</v>
      </c>
      <c r="E119" t="s">
        <v>1053</v>
      </c>
      <c r="F119" t="s">
        <v>1054</v>
      </c>
      <c r="G119" t="s">
        <v>1055</v>
      </c>
      <c r="H119" t="s">
        <v>1056</v>
      </c>
      <c r="I119" t="s">
        <v>1057</v>
      </c>
      <c r="J119" t="s">
        <v>1058</v>
      </c>
      <c r="K119" t="s">
        <v>36</v>
      </c>
      <c r="L119" t="s">
        <v>1059</v>
      </c>
    </row>
    <row r="120" spans="1:12">
      <c r="A120">
        <v>118</v>
      </c>
      <c r="B120">
        <v>2023</v>
      </c>
      <c r="C120">
        <f>"003"</f>
        <v>0</v>
      </c>
      <c r="D120" t="s">
        <v>48</v>
      </c>
      <c r="E120" t="s">
        <v>1060</v>
      </c>
      <c r="F120" t="s">
        <v>1061</v>
      </c>
      <c r="G120" t="s">
        <v>1062</v>
      </c>
      <c r="H120" t="s">
        <v>1063</v>
      </c>
      <c r="I120" t="s">
        <v>1064</v>
      </c>
      <c r="J120" t="s">
        <v>1065</v>
      </c>
      <c r="K120" t="s">
        <v>1066</v>
      </c>
      <c r="L120" t="s">
        <v>1067</v>
      </c>
    </row>
    <row r="121" spans="1:12">
      <c r="A121">
        <v>119</v>
      </c>
      <c r="B121">
        <v>2023</v>
      </c>
      <c r="C121">
        <f>"004"</f>
        <v>0</v>
      </c>
      <c r="D121" t="s">
        <v>57</v>
      </c>
      <c r="E121" t="s">
        <v>1068</v>
      </c>
      <c r="F121" t="s">
        <v>1069</v>
      </c>
      <c r="G121" t="s">
        <v>1070</v>
      </c>
      <c r="H121" t="s">
        <v>1071</v>
      </c>
      <c r="I121" t="s">
        <v>1072</v>
      </c>
      <c r="J121" t="s">
        <v>1073</v>
      </c>
      <c r="K121" t="s">
        <v>1074</v>
      </c>
      <c r="L121" t="s">
        <v>1075</v>
      </c>
    </row>
    <row r="122" spans="1:12">
      <c r="A122">
        <v>120</v>
      </c>
      <c r="B122">
        <v>2023</v>
      </c>
      <c r="C122">
        <f>"005"</f>
        <v>0</v>
      </c>
      <c r="D122" t="s">
        <v>66</v>
      </c>
      <c r="E122" t="s">
        <v>1076</v>
      </c>
      <c r="F122" t="s">
        <v>1077</v>
      </c>
      <c r="G122" t="s">
        <v>1078</v>
      </c>
      <c r="H122" t="s">
        <v>1079</v>
      </c>
      <c r="I122" t="s">
        <v>1080</v>
      </c>
      <c r="J122" t="s">
        <v>1081</v>
      </c>
      <c r="K122" t="s">
        <v>1082</v>
      </c>
      <c r="L122" t="s">
        <v>1083</v>
      </c>
    </row>
    <row r="123" spans="1:12">
      <c r="A123">
        <v>121</v>
      </c>
      <c r="B123">
        <v>2023</v>
      </c>
      <c r="C123">
        <f>"006"</f>
        <v>0</v>
      </c>
      <c r="D123" t="s">
        <v>74</v>
      </c>
      <c r="E123" t="s">
        <v>1084</v>
      </c>
      <c r="F123" t="s">
        <v>1085</v>
      </c>
      <c r="G123" t="s">
        <v>1086</v>
      </c>
      <c r="H123" t="s">
        <v>1087</v>
      </c>
      <c r="I123" t="s">
        <v>1088</v>
      </c>
      <c r="J123" t="s">
        <v>1089</v>
      </c>
      <c r="K123" t="s">
        <v>1090</v>
      </c>
      <c r="L123" t="s">
        <v>1091</v>
      </c>
    </row>
    <row r="124" spans="1:12">
      <c r="A124">
        <v>122</v>
      </c>
      <c r="B124">
        <v>2023</v>
      </c>
      <c r="C124">
        <f>"008"</f>
        <v>0</v>
      </c>
      <c r="D124" t="s">
        <v>83</v>
      </c>
      <c r="E124" t="s">
        <v>1092</v>
      </c>
      <c r="F124" t="s">
        <v>1093</v>
      </c>
      <c r="G124" t="s">
        <v>1094</v>
      </c>
      <c r="H124" t="s">
        <v>1095</v>
      </c>
      <c r="I124" t="s">
        <v>1096</v>
      </c>
      <c r="J124" t="s">
        <v>1097</v>
      </c>
      <c r="K124" t="s">
        <v>1098</v>
      </c>
      <c r="L124" t="s">
        <v>1099</v>
      </c>
    </row>
    <row r="125" spans="1:12">
      <c r="A125">
        <v>123</v>
      </c>
      <c r="B125">
        <v>2023</v>
      </c>
      <c r="C125">
        <f>"093"</f>
        <v>0</v>
      </c>
      <c r="D125" t="s">
        <v>92</v>
      </c>
      <c r="E125" t="s">
        <v>1100</v>
      </c>
      <c r="F125" t="s">
        <v>1101</v>
      </c>
      <c r="G125" t="s">
        <v>1102</v>
      </c>
      <c r="H125" t="s">
        <v>1103</v>
      </c>
      <c r="I125" t="s">
        <v>1104</v>
      </c>
      <c r="J125" t="s">
        <v>1105</v>
      </c>
      <c r="K125" t="s">
        <v>1106</v>
      </c>
      <c r="L125" t="s">
        <v>1107</v>
      </c>
    </row>
    <row r="126" spans="1:12">
      <c r="A126">
        <v>124</v>
      </c>
      <c r="B126">
        <v>2023</v>
      </c>
      <c r="C126">
        <f>"009"</f>
        <v>0</v>
      </c>
      <c r="D126" t="s">
        <v>1108</v>
      </c>
      <c r="E126" t="s">
        <v>1109</v>
      </c>
      <c r="F126" t="s">
        <v>1110</v>
      </c>
      <c r="G126" t="s">
        <v>1111</v>
      </c>
      <c r="H126" t="s">
        <v>1112</v>
      </c>
      <c r="I126" t="s">
        <v>1113</v>
      </c>
      <c r="J126" t="s">
        <v>1114</v>
      </c>
      <c r="K126" t="s">
        <v>1115</v>
      </c>
      <c r="L126" t="s">
        <v>1116</v>
      </c>
    </row>
    <row r="127" spans="1:12">
      <c r="A127">
        <v>125</v>
      </c>
      <c r="B127">
        <v>2023</v>
      </c>
      <c r="C127">
        <f>"914"</f>
        <v>0</v>
      </c>
      <c r="D127" t="s">
        <v>110</v>
      </c>
      <c r="E127" t="s">
        <v>1117</v>
      </c>
      <c r="F127" t="s">
        <v>1118</v>
      </c>
      <c r="G127" t="s">
        <v>1119</v>
      </c>
      <c r="H127" t="s">
        <v>1120</v>
      </c>
      <c r="I127" t="s">
        <v>1121</v>
      </c>
      <c r="J127" t="s">
        <v>1122</v>
      </c>
      <c r="K127" t="s">
        <v>1123</v>
      </c>
      <c r="L127" t="s">
        <v>1124</v>
      </c>
    </row>
    <row r="128" spans="1:12">
      <c r="A128">
        <v>126</v>
      </c>
      <c r="B128">
        <v>2023</v>
      </c>
      <c r="C128">
        <f>"010"</f>
        <v>0</v>
      </c>
      <c r="D128" t="s">
        <v>119</v>
      </c>
      <c r="E128" t="s">
        <v>1125</v>
      </c>
      <c r="F128" t="s">
        <v>1126</v>
      </c>
      <c r="G128" t="s">
        <v>1127</v>
      </c>
      <c r="H128" t="s">
        <v>1128</v>
      </c>
      <c r="I128" t="s">
        <v>1129</v>
      </c>
      <c r="J128" t="s">
        <v>1130</v>
      </c>
      <c r="K128" t="s">
        <v>1131</v>
      </c>
      <c r="L128" t="s">
        <v>1132</v>
      </c>
    </row>
    <row r="129" spans="1:12">
      <c r="A129">
        <v>127</v>
      </c>
      <c r="B129">
        <v>2023</v>
      </c>
      <c r="C129">
        <f>"011"</f>
        <v>0</v>
      </c>
      <c r="D129" t="s">
        <v>128</v>
      </c>
      <c r="E129" t="s">
        <v>1133</v>
      </c>
      <c r="F129" t="s">
        <v>1134</v>
      </c>
      <c r="G129" t="s">
        <v>1135</v>
      </c>
      <c r="H129" t="s">
        <v>1136</v>
      </c>
      <c r="I129" t="s">
        <v>1137</v>
      </c>
      <c r="J129" t="s">
        <v>1138</v>
      </c>
      <c r="K129" t="s">
        <v>1139</v>
      </c>
      <c r="L129" t="s">
        <v>1140</v>
      </c>
    </row>
    <row r="130" spans="1:12">
      <c r="A130">
        <v>128</v>
      </c>
      <c r="B130">
        <v>2023</v>
      </c>
      <c r="C130">
        <f>"023"</f>
        <v>0</v>
      </c>
      <c r="D130" t="s">
        <v>137</v>
      </c>
      <c r="E130" t="s">
        <v>1141</v>
      </c>
      <c r="F130" t="s">
        <v>1142</v>
      </c>
      <c r="G130" t="s">
        <v>1143</v>
      </c>
      <c r="H130" t="s">
        <v>1144</v>
      </c>
      <c r="I130" t="s">
        <v>1145</v>
      </c>
      <c r="J130" t="s">
        <v>1146</v>
      </c>
      <c r="K130" t="s">
        <v>1147</v>
      </c>
      <c r="L130" t="s">
        <v>1148</v>
      </c>
    </row>
    <row r="131" spans="1:12">
      <c r="A131">
        <v>129</v>
      </c>
      <c r="B131">
        <v>2023</v>
      </c>
      <c r="C131">
        <f>"091"</f>
        <v>0</v>
      </c>
      <c r="D131" t="s">
        <v>146</v>
      </c>
      <c r="E131" t="s">
        <v>1149</v>
      </c>
      <c r="F131" t="s">
        <v>1150</v>
      </c>
      <c r="G131" t="s">
        <v>1151</v>
      </c>
      <c r="H131" t="s">
        <v>1152</v>
      </c>
      <c r="I131" t="s">
        <v>1153</v>
      </c>
      <c r="J131" t="s">
        <v>1154</v>
      </c>
      <c r="K131" t="s">
        <v>1155</v>
      </c>
      <c r="L131" t="s">
        <v>1156</v>
      </c>
    </row>
    <row r="132" spans="1:12">
      <c r="A132">
        <v>130</v>
      </c>
      <c r="B132">
        <v>2023</v>
      </c>
      <c r="C132">
        <f>"070"</f>
        <v>0</v>
      </c>
      <c r="D132" t="s">
        <v>155</v>
      </c>
      <c r="E132" t="s">
        <v>1157</v>
      </c>
      <c r="F132" t="s">
        <v>1158</v>
      </c>
      <c r="G132" t="s">
        <v>1159</v>
      </c>
      <c r="H132" t="s">
        <v>1160</v>
      </c>
      <c r="I132" t="s">
        <v>1161</v>
      </c>
      <c r="J132" t="s">
        <v>1162</v>
      </c>
      <c r="K132" t="s">
        <v>1163</v>
      </c>
      <c r="L132" t="s">
        <v>1164</v>
      </c>
    </row>
    <row r="133" spans="1:12">
      <c r="A133">
        <v>131</v>
      </c>
      <c r="B133">
        <v>2023</v>
      </c>
      <c r="C133">
        <f>"012"</f>
        <v>0</v>
      </c>
      <c r="D133" t="s">
        <v>164</v>
      </c>
      <c r="E133" t="s">
        <v>1165</v>
      </c>
      <c r="F133" t="s">
        <v>1166</v>
      </c>
      <c r="G133" t="s">
        <v>1167</v>
      </c>
      <c r="H133" t="s">
        <v>1168</v>
      </c>
      <c r="I133" t="s">
        <v>1169</v>
      </c>
      <c r="J133" t="s">
        <v>1170</v>
      </c>
      <c r="K133" t="s">
        <v>1171</v>
      </c>
      <c r="L133" t="s">
        <v>1172</v>
      </c>
    </row>
    <row r="134" spans="1:12">
      <c r="A134">
        <v>132</v>
      </c>
      <c r="B134">
        <v>2023</v>
      </c>
      <c r="C134">
        <f>"090"</f>
        <v>0</v>
      </c>
      <c r="D134" t="s">
        <v>173</v>
      </c>
      <c r="E134" t="s">
        <v>1173</v>
      </c>
      <c r="F134" t="s">
        <v>1174</v>
      </c>
      <c r="G134" t="s">
        <v>1175</v>
      </c>
      <c r="H134" t="s">
        <v>1176</v>
      </c>
      <c r="I134" t="s">
        <v>1177</v>
      </c>
      <c r="J134" t="s">
        <v>1178</v>
      </c>
      <c r="K134" t="s">
        <v>1179</v>
      </c>
      <c r="L134" t="s">
        <v>1180</v>
      </c>
    </row>
    <row r="135" spans="1:12">
      <c r="A135">
        <v>133</v>
      </c>
      <c r="B135">
        <v>2023</v>
      </c>
      <c r="C135">
        <f>"013"</f>
        <v>0</v>
      </c>
      <c r="D135" t="s">
        <v>182</v>
      </c>
      <c r="E135" t="s">
        <v>1181</v>
      </c>
      <c r="F135" t="s">
        <v>1182</v>
      </c>
      <c r="G135" t="s">
        <v>1183</v>
      </c>
      <c r="H135" t="s">
        <v>1184</v>
      </c>
      <c r="I135" t="s">
        <v>1185</v>
      </c>
      <c r="J135" t="s">
        <v>1186</v>
      </c>
      <c r="K135" t="s">
        <v>1187</v>
      </c>
      <c r="L135" t="s">
        <v>1188</v>
      </c>
    </row>
    <row r="136" spans="1:12">
      <c r="A136">
        <v>134</v>
      </c>
      <c r="B136">
        <v>2023</v>
      </c>
      <c r="C136">
        <f>"014"</f>
        <v>0</v>
      </c>
      <c r="D136" t="s">
        <v>191</v>
      </c>
      <c r="E136" t="s">
        <v>1189</v>
      </c>
      <c r="F136" t="s">
        <v>1190</v>
      </c>
      <c r="G136" t="s">
        <v>1191</v>
      </c>
      <c r="H136" t="s">
        <v>1192</v>
      </c>
      <c r="I136" t="s">
        <v>1193</v>
      </c>
      <c r="J136" t="s">
        <v>1194</v>
      </c>
      <c r="K136" t="s">
        <v>1195</v>
      </c>
      <c r="L136" t="s">
        <v>1196</v>
      </c>
    </row>
    <row r="137" spans="1:12">
      <c r="A137">
        <v>135</v>
      </c>
      <c r="B137">
        <v>2023</v>
      </c>
      <c r="C137">
        <f>"015"</f>
        <v>0</v>
      </c>
      <c r="D137" t="s">
        <v>200</v>
      </c>
      <c r="E137" t="s">
        <v>1197</v>
      </c>
      <c r="F137" t="s">
        <v>1198</v>
      </c>
      <c r="G137" t="s">
        <v>1199</v>
      </c>
      <c r="H137" t="s">
        <v>1200</v>
      </c>
      <c r="I137" t="s">
        <v>1201</v>
      </c>
      <c r="J137" t="s">
        <v>1202</v>
      </c>
      <c r="K137" t="s">
        <v>1203</v>
      </c>
      <c r="L137" t="s">
        <v>1204</v>
      </c>
    </row>
    <row r="138" spans="1:12">
      <c r="A138">
        <v>136</v>
      </c>
      <c r="B138">
        <v>2023</v>
      </c>
      <c r="C138">
        <f>"092"</f>
        <v>0</v>
      </c>
      <c r="D138" t="s">
        <v>209</v>
      </c>
      <c r="E138" t="s">
        <v>1205</v>
      </c>
      <c r="F138" t="s">
        <v>1206</v>
      </c>
      <c r="G138" t="s">
        <v>1207</v>
      </c>
      <c r="H138" t="s">
        <v>1208</v>
      </c>
      <c r="I138" t="s">
        <v>1209</v>
      </c>
      <c r="J138" t="s">
        <v>1210</v>
      </c>
      <c r="K138" t="s">
        <v>1211</v>
      </c>
      <c r="L138" t="s">
        <v>1212</v>
      </c>
    </row>
    <row r="139" spans="1:12">
      <c r="A139">
        <v>137</v>
      </c>
      <c r="B139">
        <v>2023</v>
      </c>
      <c r="C139">
        <f>"016"</f>
        <v>0</v>
      </c>
      <c r="D139" t="s">
        <v>218</v>
      </c>
      <c r="E139" t="s">
        <v>1213</v>
      </c>
      <c r="F139" t="s">
        <v>1214</v>
      </c>
      <c r="G139" t="s">
        <v>1215</v>
      </c>
      <c r="H139" t="s">
        <v>1216</v>
      </c>
      <c r="I139" t="s">
        <v>1217</v>
      </c>
      <c r="J139" t="s">
        <v>1218</v>
      </c>
      <c r="K139" t="s">
        <v>1219</v>
      </c>
      <c r="L139" t="s">
        <v>1220</v>
      </c>
    </row>
    <row r="140" spans="1:12">
      <c r="A140">
        <v>138</v>
      </c>
      <c r="B140">
        <v>2023</v>
      </c>
      <c r="C140">
        <f>"017"</f>
        <v>0</v>
      </c>
      <c r="D140" t="s">
        <v>227</v>
      </c>
      <c r="E140" t="s">
        <v>1221</v>
      </c>
      <c r="F140" t="s">
        <v>1222</v>
      </c>
      <c r="G140" t="s">
        <v>1223</v>
      </c>
      <c r="H140" t="s">
        <v>1224</v>
      </c>
      <c r="I140" t="s">
        <v>1225</v>
      </c>
      <c r="J140" t="s">
        <v>1226</v>
      </c>
      <c r="K140" t="s">
        <v>1227</v>
      </c>
      <c r="L140" t="s">
        <v>1228</v>
      </c>
    </row>
    <row r="141" spans="1:12">
      <c r="A141">
        <v>139</v>
      </c>
      <c r="B141">
        <v>2023</v>
      </c>
      <c r="C141">
        <f>"018"</f>
        <v>0</v>
      </c>
      <c r="D141" t="s">
        <v>1229</v>
      </c>
      <c r="E141" t="s">
        <v>1230</v>
      </c>
      <c r="F141" t="s">
        <v>1231</v>
      </c>
      <c r="G141" t="s">
        <v>1232</v>
      </c>
      <c r="H141" t="s">
        <v>1233</v>
      </c>
      <c r="I141" t="s">
        <v>1234</v>
      </c>
      <c r="J141" t="s">
        <v>1235</v>
      </c>
      <c r="K141" t="s">
        <v>1236</v>
      </c>
      <c r="L141" t="s">
        <v>1237</v>
      </c>
    </row>
    <row r="142" spans="1:12">
      <c r="A142">
        <v>140</v>
      </c>
      <c r="B142">
        <v>2023</v>
      </c>
      <c r="C142">
        <f>"019"</f>
        <v>0</v>
      </c>
      <c r="D142" t="s">
        <v>245</v>
      </c>
      <c r="E142" t="s">
        <v>1238</v>
      </c>
      <c r="F142" t="s">
        <v>1239</v>
      </c>
      <c r="G142" t="s">
        <v>1240</v>
      </c>
      <c r="H142" t="s">
        <v>1241</v>
      </c>
      <c r="I142" t="s">
        <v>1242</v>
      </c>
      <c r="J142" t="s">
        <v>1243</v>
      </c>
      <c r="K142" t="s">
        <v>36</v>
      </c>
      <c r="L142" t="s">
        <v>1244</v>
      </c>
    </row>
    <row r="143" spans="1:12">
      <c r="A143">
        <v>141</v>
      </c>
      <c r="B143">
        <v>2023</v>
      </c>
      <c r="C143">
        <f>"020"</f>
        <v>0</v>
      </c>
      <c r="D143" t="s">
        <v>254</v>
      </c>
      <c r="E143" t="s">
        <v>1245</v>
      </c>
      <c r="F143" t="s">
        <v>1246</v>
      </c>
      <c r="G143" t="s">
        <v>1247</v>
      </c>
      <c r="H143" t="s">
        <v>1248</v>
      </c>
      <c r="I143" t="s">
        <v>1249</v>
      </c>
      <c r="J143" t="s">
        <v>1250</v>
      </c>
      <c r="K143" t="s">
        <v>1251</v>
      </c>
      <c r="L143" t="s">
        <v>1252</v>
      </c>
    </row>
    <row r="144" spans="1:12">
      <c r="A144">
        <v>142</v>
      </c>
      <c r="B144">
        <v>2023</v>
      </c>
      <c r="C144">
        <f>"021"</f>
        <v>0</v>
      </c>
      <c r="D144" t="s">
        <v>1253</v>
      </c>
      <c r="E144" t="s">
        <v>1254</v>
      </c>
      <c r="F144" t="s">
        <v>1255</v>
      </c>
      <c r="G144" t="s">
        <v>1256</v>
      </c>
      <c r="H144" t="s">
        <v>1257</v>
      </c>
      <c r="I144" t="s">
        <v>1258</v>
      </c>
      <c r="J144" t="s">
        <v>1259</v>
      </c>
      <c r="K144" t="s">
        <v>1260</v>
      </c>
      <c r="L144" t="s">
        <v>1261</v>
      </c>
    </row>
    <row r="145" spans="1:12">
      <c r="A145">
        <v>143</v>
      </c>
      <c r="B145">
        <v>2023</v>
      </c>
      <c r="C145">
        <f>"901"</f>
        <v>0</v>
      </c>
      <c r="D145" t="s">
        <v>272</v>
      </c>
      <c r="E145" t="s">
        <v>1262</v>
      </c>
      <c r="F145" t="s">
        <v>1263</v>
      </c>
      <c r="G145" t="s">
        <v>1264</v>
      </c>
      <c r="H145" t="s">
        <v>1265</v>
      </c>
      <c r="I145" t="s">
        <v>1266</v>
      </c>
      <c r="J145" t="s">
        <v>1267</v>
      </c>
      <c r="K145" t="s">
        <v>1268</v>
      </c>
      <c r="L145" t="s">
        <v>1269</v>
      </c>
    </row>
    <row r="146" spans="1:12">
      <c r="A146">
        <v>144</v>
      </c>
      <c r="B146">
        <v>2023</v>
      </c>
      <c r="C146">
        <f>"026"</f>
        <v>0</v>
      </c>
      <c r="D146" t="s">
        <v>281</v>
      </c>
      <c r="E146" t="s">
        <v>1270</v>
      </c>
      <c r="F146" t="s">
        <v>1271</v>
      </c>
      <c r="G146" t="s">
        <v>1272</v>
      </c>
      <c r="H146" t="s">
        <v>1273</v>
      </c>
      <c r="I146" t="s">
        <v>1274</v>
      </c>
      <c r="J146" t="s">
        <v>1275</v>
      </c>
      <c r="K146" t="s">
        <v>1276</v>
      </c>
      <c r="L146" t="s">
        <v>1277</v>
      </c>
    </row>
    <row r="147" spans="1:12">
      <c r="A147">
        <v>145</v>
      </c>
      <c r="B147">
        <v>2023</v>
      </c>
      <c r="C147">
        <f>"027"</f>
        <v>0</v>
      </c>
      <c r="D147" t="s">
        <v>290</v>
      </c>
      <c r="E147" t="s">
        <v>1278</v>
      </c>
      <c r="F147" t="s">
        <v>1279</v>
      </c>
      <c r="G147" t="s">
        <v>1280</v>
      </c>
      <c r="H147" t="s">
        <v>1281</v>
      </c>
      <c r="I147" t="s">
        <v>1282</v>
      </c>
      <c r="J147" t="s">
        <v>1283</v>
      </c>
      <c r="K147" t="s">
        <v>1284</v>
      </c>
      <c r="L147" t="s">
        <v>1285</v>
      </c>
    </row>
    <row r="148" spans="1:12">
      <c r="A148">
        <v>147</v>
      </c>
      <c r="B148">
        <v>2023</v>
      </c>
      <c r="C148">
        <f>"031"</f>
        <v>0</v>
      </c>
      <c r="D148" t="s">
        <v>307</v>
      </c>
      <c r="E148" t="s">
        <v>1286</v>
      </c>
      <c r="F148" t="s">
        <v>1287</v>
      </c>
      <c r="G148" t="s">
        <v>1288</v>
      </c>
      <c r="H148" t="s">
        <v>1289</v>
      </c>
      <c r="I148" t="s">
        <v>1290</v>
      </c>
      <c r="J148" t="s">
        <v>1291</v>
      </c>
      <c r="K148" t="s">
        <v>1292</v>
      </c>
      <c r="L148" t="s">
        <v>1293</v>
      </c>
    </row>
    <row r="149" spans="1:12">
      <c r="A149">
        <v>148</v>
      </c>
      <c r="B149">
        <v>2023</v>
      </c>
      <c r="C149">
        <f>"032"</f>
        <v>0</v>
      </c>
      <c r="D149" t="s">
        <v>316</v>
      </c>
      <c r="E149" t="s">
        <v>1294</v>
      </c>
      <c r="F149" t="s">
        <v>1295</v>
      </c>
      <c r="G149" t="s">
        <v>1296</v>
      </c>
      <c r="H149" t="s">
        <v>1297</v>
      </c>
      <c r="I149" t="s">
        <v>1298</v>
      </c>
      <c r="J149" t="s">
        <v>1299</v>
      </c>
      <c r="K149" t="s">
        <v>1300</v>
      </c>
      <c r="L149" t="s">
        <v>1301</v>
      </c>
    </row>
    <row r="150" spans="1:12">
      <c r="A150">
        <v>149</v>
      </c>
      <c r="B150">
        <v>2023</v>
      </c>
      <c r="C150">
        <f>"902"</f>
        <v>0</v>
      </c>
      <c r="D150" t="s">
        <v>325</v>
      </c>
      <c r="E150" t="s">
        <v>1302</v>
      </c>
      <c r="F150" t="s">
        <v>1303</v>
      </c>
      <c r="G150" t="s">
        <v>1304</v>
      </c>
      <c r="H150" t="s">
        <v>1305</v>
      </c>
      <c r="I150" t="s">
        <v>1306</v>
      </c>
      <c r="J150" t="s">
        <v>1307</v>
      </c>
      <c r="K150" t="s">
        <v>1308</v>
      </c>
      <c r="L150" t="s">
        <v>1309</v>
      </c>
    </row>
    <row r="151" spans="1:12">
      <c r="A151">
        <v>150</v>
      </c>
      <c r="B151">
        <v>2023</v>
      </c>
      <c r="C151">
        <f>"033"</f>
        <v>0</v>
      </c>
      <c r="D151" t="s">
        <v>334</v>
      </c>
      <c r="E151" t="s">
        <v>1310</v>
      </c>
      <c r="F151" t="s">
        <v>1311</v>
      </c>
      <c r="G151" t="s">
        <v>1312</v>
      </c>
      <c r="H151" t="s">
        <v>1313</v>
      </c>
      <c r="I151" t="s">
        <v>1314</v>
      </c>
      <c r="J151" t="s">
        <v>1315</v>
      </c>
      <c r="K151" t="s">
        <v>36</v>
      </c>
      <c r="L151" t="s">
        <v>1316</v>
      </c>
    </row>
    <row r="152" spans="1:12">
      <c r="A152">
        <v>151</v>
      </c>
      <c r="B152">
        <v>2023</v>
      </c>
      <c r="C152">
        <f>"034"</f>
        <v>0</v>
      </c>
      <c r="D152" t="s">
        <v>343</v>
      </c>
      <c r="E152" t="s">
        <v>1317</v>
      </c>
      <c r="F152" t="s">
        <v>1318</v>
      </c>
      <c r="G152" t="s">
        <v>1319</v>
      </c>
      <c r="H152" t="s">
        <v>1320</v>
      </c>
      <c r="I152" t="s">
        <v>1321</v>
      </c>
      <c r="J152" t="s">
        <v>1322</v>
      </c>
      <c r="K152" t="s">
        <v>1323</v>
      </c>
      <c r="L152" t="s">
        <v>1324</v>
      </c>
    </row>
    <row r="153" spans="1:12">
      <c r="A153">
        <v>152</v>
      </c>
      <c r="B153">
        <v>2023</v>
      </c>
      <c r="C153">
        <f>"079"</f>
        <v>0</v>
      </c>
      <c r="D153" t="s">
        <v>352</v>
      </c>
      <c r="E153" t="s">
        <v>1325</v>
      </c>
      <c r="F153" t="s">
        <v>1326</v>
      </c>
      <c r="G153" t="s">
        <v>1327</v>
      </c>
      <c r="H153" t="s">
        <v>1328</v>
      </c>
      <c r="I153" t="s">
        <v>1329</v>
      </c>
      <c r="J153" t="s">
        <v>1330</v>
      </c>
      <c r="K153" t="s">
        <v>36</v>
      </c>
      <c r="L153" t="s">
        <v>1331</v>
      </c>
    </row>
    <row r="154" spans="1:12">
      <c r="A154">
        <v>153</v>
      </c>
      <c r="B154">
        <v>2023</v>
      </c>
      <c r="C154">
        <f>"029"</f>
        <v>0</v>
      </c>
      <c r="D154" t="s">
        <v>1332</v>
      </c>
      <c r="E154" t="s">
        <v>1333</v>
      </c>
      <c r="F154" t="s">
        <v>1334</v>
      </c>
      <c r="G154" t="s">
        <v>1335</v>
      </c>
      <c r="H154" t="s">
        <v>1336</v>
      </c>
      <c r="I154" t="s">
        <v>1337</v>
      </c>
      <c r="J154" t="s">
        <v>1338</v>
      </c>
      <c r="K154" t="s">
        <v>1339</v>
      </c>
      <c r="L154" t="s">
        <v>1340</v>
      </c>
    </row>
    <row r="155" spans="1:12">
      <c r="A155">
        <v>154</v>
      </c>
      <c r="B155">
        <v>2023</v>
      </c>
      <c r="C155">
        <f>"030"</f>
        <v>0</v>
      </c>
      <c r="D155" t="s">
        <v>369</v>
      </c>
      <c r="E155" t="s">
        <v>1341</v>
      </c>
      <c r="F155" t="s">
        <v>1342</v>
      </c>
      <c r="G155" t="s">
        <v>1343</v>
      </c>
      <c r="H155" t="s">
        <v>1344</v>
      </c>
      <c r="I155" t="s">
        <v>1345</v>
      </c>
      <c r="J155" t="s">
        <v>1346</v>
      </c>
      <c r="K155" t="s">
        <v>1347</v>
      </c>
      <c r="L155" t="s">
        <v>1348</v>
      </c>
    </row>
    <row r="156" spans="1:12">
      <c r="A156">
        <v>155</v>
      </c>
      <c r="B156">
        <v>2023</v>
      </c>
      <c r="C156">
        <f>"906"</f>
        <v>0</v>
      </c>
      <c r="D156" t="s">
        <v>378</v>
      </c>
      <c r="E156" t="s">
        <v>1349</v>
      </c>
      <c r="F156" t="s">
        <v>1350</v>
      </c>
      <c r="G156" t="s">
        <v>1351</v>
      </c>
      <c r="H156" t="s">
        <v>1352</v>
      </c>
      <c r="I156" t="s">
        <v>1353</v>
      </c>
      <c r="J156" t="s">
        <v>1354</v>
      </c>
      <c r="K156" t="s">
        <v>1355</v>
      </c>
      <c r="L156" t="s">
        <v>1356</v>
      </c>
    </row>
    <row r="157" spans="1:12">
      <c r="A157">
        <v>156</v>
      </c>
      <c r="B157">
        <v>2023</v>
      </c>
      <c r="C157">
        <f>"035"</f>
        <v>0</v>
      </c>
      <c r="D157" t="s">
        <v>387</v>
      </c>
      <c r="E157" t="s">
        <v>1357</v>
      </c>
      <c r="F157" t="s">
        <v>1358</v>
      </c>
      <c r="G157" t="s">
        <v>1359</v>
      </c>
      <c r="H157" t="s">
        <v>1360</v>
      </c>
      <c r="I157" t="s">
        <v>1361</v>
      </c>
      <c r="J157" t="s">
        <v>1362</v>
      </c>
      <c r="K157" t="s">
        <v>1363</v>
      </c>
      <c r="L157" t="s">
        <v>1364</v>
      </c>
    </row>
    <row r="158" spans="1:12">
      <c r="A158">
        <v>157</v>
      </c>
      <c r="B158">
        <v>2023</v>
      </c>
      <c r="C158">
        <f>"036"</f>
        <v>0</v>
      </c>
      <c r="D158" t="s">
        <v>396</v>
      </c>
      <c r="E158" t="s">
        <v>1365</v>
      </c>
      <c r="F158" t="s">
        <v>1366</v>
      </c>
      <c r="G158" t="s">
        <v>1367</v>
      </c>
      <c r="H158" t="s">
        <v>1368</v>
      </c>
      <c r="I158" t="s">
        <v>1369</v>
      </c>
      <c r="J158" t="s">
        <v>1370</v>
      </c>
      <c r="K158" t="s">
        <v>1371</v>
      </c>
      <c r="L158" t="s">
        <v>1372</v>
      </c>
    </row>
    <row r="159" spans="1:12">
      <c r="A159">
        <v>158</v>
      </c>
      <c r="B159">
        <v>2023</v>
      </c>
      <c r="C159">
        <f>"037"</f>
        <v>0</v>
      </c>
      <c r="D159" t="s">
        <v>405</v>
      </c>
      <c r="E159" t="s">
        <v>1373</v>
      </c>
      <c r="F159" t="s">
        <v>1374</v>
      </c>
      <c r="G159" t="s">
        <v>1375</v>
      </c>
      <c r="H159" t="s">
        <v>1376</v>
      </c>
      <c r="I159" t="s">
        <v>1377</v>
      </c>
      <c r="J159" t="s">
        <v>1378</v>
      </c>
      <c r="K159" t="s">
        <v>1379</v>
      </c>
      <c r="L159" t="s">
        <v>1380</v>
      </c>
    </row>
    <row r="160" spans="1:12">
      <c r="A160">
        <v>159</v>
      </c>
      <c r="B160">
        <v>2023</v>
      </c>
      <c r="C160">
        <f>"038"</f>
        <v>0</v>
      </c>
      <c r="D160" t="s">
        <v>414</v>
      </c>
      <c r="E160" t="s">
        <v>1381</v>
      </c>
      <c r="F160" t="s">
        <v>1382</v>
      </c>
      <c r="G160" t="s">
        <v>1383</v>
      </c>
      <c r="H160" t="s">
        <v>1384</v>
      </c>
      <c r="I160" t="s">
        <v>1385</v>
      </c>
      <c r="J160" t="s">
        <v>1386</v>
      </c>
      <c r="K160" t="s">
        <v>1387</v>
      </c>
      <c r="L160" t="s">
        <v>1388</v>
      </c>
    </row>
    <row r="161" spans="1:12">
      <c r="A161">
        <v>160</v>
      </c>
      <c r="B161">
        <v>2023</v>
      </c>
      <c r="C161">
        <f>"039"</f>
        <v>0</v>
      </c>
      <c r="D161" t="s">
        <v>1389</v>
      </c>
      <c r="E161" t="s">
        <v>1390</v>
      </c>
      <c r="F161" t="s">
        <v>1391</v>
      </c>
      <c r="G161" t="s">
        <v>1392</v>
      </c>
      <c r="H161" t="s">
        <v>1393</v>
      </c>
      <c r="I161" t="s">
        <v>1394</v>
      </c>
      <c r="J161" t="s">
        <v>1395</v>
      </c>
      <c r="K161" t="s">
        <v>1396</v>
      </c>
      <c r="L161" t="s">
        <v>1397</v>
      </c>
    </row>
    <row r="162" spans="1:12">
      <c r="A162">
        <v>161</v>
      </c>
      <c r="B162">
        <v>2023</v>
      </c>
      <c r="C162">
        <f>"040"</f>
        <v>0</v>
      </c>
      <c r="D162" t="s">
        <v>432</v>
      </c>
      <c r="E162" t="s">
        <v>1398</v>
      </c>
      <c r="F162" t="s">
        <v>1399</v>
      </c>
      <c r="G162" t="s">
        <v>1400</v>
      </c>
      <c r="H162" t="s">
        <v>1401</v>
      </c>
      <c r="I162" t="s">
        <v>1402</v>
      </c>
      <c r="J162" t="s">
        <v>1403</v>
      </c>
      <c r="K162" t="s">
        <v>1404</v>
      </c>
      <c r="L162" t="s">
        <v>1405</v>
      </c>
    </row>
    <row r="163" spans="1:12">
      <c r="A163">
        <v>162</v>
      </c>
      <c r="B163">
        <v>2023</v>
      </c>
      <c r="C163">
        <f>"041"</f>
        <v>0</v>
      </c>
      <c r="D163" t="s">
        <v>1406</v>
      </c>
      <c r="E163" t="s">
        <v>1407</v>
      </c>
      <c r="F163" t="s">
        <v>1408</v>
      </c>
      <c r="G163" t="s">
        <v>1409</v>
      </c>
      <c r="H163" t="s">
        <v>1410</v>
      </c>
      <c r="I163" t="s">
        <v>1411</v>
      </c>
      <c r="J163" t="s">
        <v>1412</v>
      </c>
      <c r="K163" t="s">
        <v>1413</v>
      </c>
      <c r="L163" t="s">
        <v>1414</v>
      </c>
    </row>
    <row r="164" spans="1:12">
      <c r="A164">
        <v>163</v>
      </c>
      <c r="B164">
        <v>2023</v>
      </c>
      <c r="C164">
        <f>"046"</f>
        <v>0</v>
      </c>
      <c r="D164" t="s">
        <v>450</v>
      </c>
      <c r="E164" t="s">
        <v>1415</v>
      </c>
      <c r="F164" t="s">
        <v>1416</v>
      </c>
      <c r="G164" t="s">
        <v>1417</v>
      </c>
      <c r="H164" t="s">
        <v>1418</v>
      </c>
      <c r="I164" t="s">
        <v>1419</v>
      </c>
      <c r="J164" t="s">
        <v>1420</v>
      </c>
      <c r="K164" t="s">
        <v>1421</v>
      </c>
      <c r="L164" t="s">
        <v>1422</v>
      </c>
    </row>
    <row r="165" spans="1:12">
      <c r="A165">
        <v>164</v>
      </c>
      <c r="B165">
        <v>2023</v>
      </c>
      <c r="C165">
        <f>"044"</f>
        <v>0</v>
      </c>
      <c r="D165" t="s">
        <v>459</v>
      </c>
      <c r="E165" t="s">
        <v>1423</v>
      </c>
      <c r="F165" t="s">
        <v>1424</v>
      </c>
      <c r="G165" t="s">
        <v>1425</v>
      </c>
      <c r="H165" t="s">
        <v>1426</v>
      </c>
      <c r="I165" t="s">
        <v>1427</v>
      </c>
      <c r="J165" t="s">
        <v>1428</v>
      </c>
      <c r="K165" t="s">
        <v>1429</v>
      </c>
      <c r="L165" t="s">
        <v>1430</v>
      </c>
    </row>
    <row r="166" spans="1:12">
      <c r="A166">
        <v>165</v>
      </c>
      <c r="B166">
        <v>2023</v>
      </c>
      <c r="C166">
        <f>"047"</f>
        <v>0</v>
      </c>
      <c r="D166" t="s">
        <v>468</v>
      </c>
      <c r="E166" t="s">
        <v>1431</v>
      </c>
      <c r="F166" t="s">
        <v>1432</v>
      </c>
      <c r="G166" t="s">
        <v>1433</v>
      </c>
      <c r="H166" t="s">
        <v>1434</v>
      </c>
      <c r="I166" t="s">
        <v>1435</v>
      </c>
      <c r="J166" t="s">
        <v>1436</v>
      </c>
      <c r="K166" t="s">
        <v>1437</v>
      </c>
      <c r="L166" t="s">
        <v>1438</v>
      </c>
    </row>
    <row r="167" spans="1:12">
      <c r="A167">
        <v>166</v>
      </c>
      <c r="B167">
        <v>2023</v>
      </c>
      <c r="C167">
        <f>"042"</f>
        <v>0</v>
      </c>
      <c r="D167" t="s">
        <v>477</v>
      </c>
      <c r="E167" t="s">
        <v>1439</v>
      </c>
      <c r="F167" t="s">
        <v>1440</v>
      </c>
      <c r="G167" t="s">
        <v>1441</v>
      </c>
      <c r="H167" t="s">
        <v>1442</v>
      </c>
      <c r="I167" t="s">
        <v>1443</v>
      </c>
      <c r="J167" t="s">
        <v>1444</v>
      </c>
      <c r="K167" t="s">
        <v>1445</v>
      </c>
      <c r="L167" t="s">
        <v>1446</v>
      </c>
    </row>
    <row r="168" spans="1:12">
      <c r="A168">
        <v>167</v>
      </c>
      <c r="B168">
        <v>2023</v>
      </c>
      <c r="C168">
        <f>"043"</f>
        <v>0</v>
      </c>
      <c r="D168" t="s">
        <v>486</v>
      </c>
      <c r="E168" t="s">
        <v>1447</v>
      </c>
      <c r="F168" t="s">
        <v>1448</v>
      </c>
      <c r="G168" t="s">
        <v>1449</v>
      </c>
      <c r="H168" t="s">
        <v>1450</v>
      </c>
      <c r="I168" t="s">
        <v>1451</v>
      </c>
      <c r="J168" t="s">
        <v>1452</v>
      </c>
      <c r="K168" t="s">
        <v>1453</v>
      </c>
      <c r="L168" t="s">
        <v>1454</v>
      </c>
    </row>
    <row r="169" spans="1:12">
      <c r="A169">
        <v>168</v>
      </c>
      <c r="B169">
        <v>2023</v>
      </c>
      <c r="C169">
        <f>"045"</f>
        <v>0</v>
      </c>
      <c r="D169" t="s">
        <v>1455</v>
      </c>
      <c r="E169" t="s">
        <v>1456</v>
      </c>
      <c r="F169" t="s">
        <v>1457</v>
      </c>
      <c r="G169" t="s">
        <v>1458</v>
      </c>
      <c r="H169" t="s">
        <v>1459</v>
      </c>
      <c r="I169" t="s">
        <v>1460</v>
      </c>
      <c r="J169" t="s">
        <v>1461</v>
      </c>
      <c r="K169" t="s">
        <v>1462</v>
      </c>
      <c r="L169" t="s">
        <v>1463</v>
      </c>
    </row>
    <row r="170" spans="1:12">
      <c r="A170">
        <v>169</v>
      </c>
      <c r="B170">
        <v>2023</v>
      </c>
      <c r="C170">
        <f>"048"</f>
        <v>0</v>
      </c>
      <c r="D170" t="s">
        <v>504</v>
      </c>
      <c r="E170" t="s">
        <v>1464</v>
      </c>
      <c r="F170" t="s">
        <v>1465</v>
      </c>
      <c r="G170" t="s">
        <v>1466</v>
      </c>
      <c r="H170" t="s">
        <v>1467</v>
      </c>
      <c r="I170" t="s">
        <v>1468</v>
      </c>
      <c r="J170" t="s">
        <v>1469</v>
      </c>
      <c r="K170" t="s">
        <v>1470</v>
      </c>
      <c r="L170" t="s">
        <v>1471</v>
      </c>
    </row>
    <row r="171" spans="1:12">
      <c r="A171">
        <v>170</v>
      </c>
      <c r="B171">
        <v>2023</v>
      </c>
      <c r="C171">
        <f>"094"</f>
        <v>0</v>
      </c>
      <c r="D171" t="s">
        <v>513</v>
      </c>
      <c r="E171" t="s">
        <v>1472</v>
      </c>
      <c r="F171" t="s">
        <v>1473</v>
      </c>
      <c r="G171" t="s">
        <v>1474</v>
      </c>
      <c r="H171" t="s">
        <v>1475</v>
      </c>
      <c r="I171" t="s">
        <v>1476</v>
      </c>
      <c r="J171" t="s">
        <v>1477</v>
      </c>
      <c r="K171" t="s">
        <v>1478</v>
      </c>
      <c r="L171" t="s">
        <v>1479</v>
      </c>
    </row>
    <row r="172" spans="1:12">
      <c r="A172">
        <v>171</v>
      </c>
      <c r="B172">
        <v>2023</v>
      </c>
      <c r="C172">
        <f>"049"</f>
        <v>0</v>
      </c>
      <c r="D172" t="s">
        <v>522</v>
      </c>
      <c r="E172" t="s">
        <v>1480</v>
      </c>
      <c r="F172" t="s">
        <v>1481</v>
      </c>
      <c r="G172" t="s">
        <v>1482</v>
      </c>
      <c r="H172" t="s">
        <v>573</v>
      </c>
      <c r="I172" t="s">
        <v>1483</v>
      </c>
      <c r="J172" t="s">
        <v>1484</v>
      </c>
      <c r="K172" t="s">
        <v>36</v>
      </c>
      <c r="L172" t="s">
        <v>1485</v>
      </c>
    </row>
    <row r="173" spans="1:12">
      <c r="A173">
        <v>172</v>
      </c>
      <c r="B173">
        <v>2023</v>
      </c>
      <c r="C173">
        <f>"910"</f>
        <v>0</v>
      </c>
      <c r="D173" t="s">
        <v>531</v>
      </c>
      <c r="E173" t="s">
        <v>1486</v>
      </c>
      <c r="F173" t="s">
        <v>1487</v>
      </c>
      <c r="G173" t="s">
        <v>1488</v>
      </c>
      <c r="H173" t="s">
        <v>1489</v>
      </c>
      <c r="I173" t="s">
        <v>1490</v>
      </c>
      <c r="J173" t="s">
        <v>1491</v>
      </c>
      <c r="K173" t="s">
        <v>1492</v>
      </c>
      <c r="L173" t="s">
        <v>1493</v>
      </c>
    </row>
    <row r="174" spans="1:12">
      <c r="A174">
        <v>173</v>
      </c>
      <c r="B174">
        <v>2023</v>
      </c>
      <c r="C174">
        <f>"050"</f>
        <v>0</v>
      </c>
      <c r="D174" t="s">
        <v>540</v>
      </c>
      <c r="E174" t="s">
        <v>1494</v>
      </c>
      <c r="F174" t="s">
        <v>1495</v>
      </c>
      <c r="G174" t="s">
        <v>1496</v>
      </c>
      <c r="H174" t="s">
        <v>1497</v>
      </c>
      <c r="I174" t="s">
        <v>1498</v>
      </c>
      <c r="J174" t="s">
        <v>1499</v>
      </c>
      <c r="K174" t="s">
        <v>1500</v>
      </c>
      <c r="L174" t="s">
        <v>1501</v>
      </c>
    </row>
    <row r="175" spans="1:12">
      <c r="A175">
        <v>174</v>
      </c>
      <c r="B175">
        <v>2023</v>
      </c>
      <c r="C175">
        <f>"022"</f>
        <v>0</v>
      </c>
      <c r="D175" t="s">
        <v>1502</v>
      </c>
      <c r="E175" t="s">
        <v>1503</v>
      </c>
      <c r="F175" t="s">
        <v>1504</v>
      </c>
      <c r="G175" t="s">
        <v>1505</v>
      </c>
      <c r="H175" t="s">
        <v>1506</v>
      </c>
      <c r="I175" t="s">
        <v>1507</v>
      </c>
      <c r="J175" t="s">
        <v>1508</v>
      </c>
      <c r="K175" t="s">
        <v>1509</v>
      </c>
      <c r="L175" t="s">
        <v>1510</v>
      </c>
    </row>
    <row r="176" spans="1:12">
      <c r="A176">
        <v>175</v>
      </c>
      <c r="B176">
        <v>2023</v>
      </c>
      <c r="C176">
        <f>"907"</f>
        <v>0</v>
      </c>
      <c r="D176" t="s">
        <v>558</v>
      </c>
      <c r="E176" t="s">
        <v>1511</v>
      </c>
      <c r="F176" t="s">
        <v>1512</v>
      </c>
      <c r="G176" t="s">
        <v>1513</v>
      </c>
      <c r="H176" t="s">
        <v>1514</v>
      </c>
      <c r="I176" t="s">
        <v>1515</v>
      </c>
      <c r="J176" t="s">
        <v>1516</v>
      </c>
      <c r="K176" t="s">
        <v>1517</v>
      </c>
      <c r="L176" t="s">
        <v>1518</v>
      </c>
    </row>
    <row r="177" spans="1:12">
      <c r="A177">
        <v>176</v>
      </c>
      <c r="B177">
        <v>2023</v>
      </c>
      <c r="C177">
        <f>"051"</f>
        <v>0</v>
      </c>
      <c r="D177" t="s">
        <v>567</v>
      </c>
      <c r="E177" t="s">
        <v>1519</v>
      </c>
      <c r="F177" t="s">
        <v>1520</v>
      </c>
      <c r="G177" t="s">
        <v>1521</v>
      </c>
      <c r="H177" t="s">
        <v>1522</v>
      </c>
      <c r="I177" t="s">
        <v>1523</v>
      </c>
      <c r="J177" t="s">
        <v>1524</v>
      </c>
      <c r="K177" t="s">
        <v>1525</v>
      </c>
      <c r="L177" t="s">
        <v>1526</v>
      </c>
    </row>
    <row r="178" spans="1:12">
      <c r="A178">
        <v>177</v>
      </c>
      <c r="B178">
        <v>2023</v>
      </c>
      <c r="C178">
        <f>"052"</f>
        <v>0</v>
      </c>
      <c r="D178" t="s">
        <v>576</v>
      </c>
      <c r="E178" t="s">
        <v>1527</v>
      </c>
      <c r="F178" t="s">
        <v>1528</v>
      </c>
      <c r="G178" t="s">
        <v>1529</v>
      </c>
      <c r="H178" t="s">
        <v>1530</v>
      </c>
      <c r="I178" t="s">
        <v>1531</v>
      </c>
      <c r="J178" t="s">
        <v>1532</v>
      </c>
      <c r="K178" t="s">
        <v>1533</v>
      </c>
      <c r="L178" t="s">
        <v>1534</v>
      </c>
    </row>
    <row r="179" spans="1:12">
      <c r="A179">
        <v>178</v>
      </c>
      <c r="B179">
        <v>2023</v>
      </c>
      <c r="C179">
        <f>"053"</f>
        <v>0</v>
      </c>
      <c r="D179" t="s">
        <v>585</v>
      </c>
      <c r="E179" t="s">
        <v>1535</v>
      </c>
      <c r="F179" t="s">
        <v>1536</v>
      </c>
      <c r="G179" t="s">
        <v>1537</v>
      </c>
      <c r="H179" t="s">
        <v>1538</v>
      </c>
      <c r="I179" t="s">
        <v>1539</v>
      </c>
      <c r="J179" t="s">
        <v>1540</v>
      </c>
      <c r="K179" t="s">
        <v>1541</v>
      </c>
      <c r="L179" t="s">
        <v>1542</v>
      </c>
    </row>
    <row r="180" spans="1:12">
      <c r="A180">
        <v>179</v>
      </c>
      <c r="B180">
        <v>2023</v>
      </c>
      <c r="C180">
        <f>"054"</f>
        <v>0</v>
      </c>
      <c r="D180" t="s">
        <v>594</v>
      </c>
      <c r="E180" t="s">
        <v>1543</v>
      </c>
      <c r="F180" t="s">
        <v>1544</v>
      </c>
      <c r="G180" t="s">
        <v>1545</v>
      </c>
      <c r="H180" t="s">
        <v>1546</v>
      </c>
      <c r="I180" t="s">
        <v>1547</v>
      </c>
      <c r="J180" t="s">
        <v>1548</v>
      </c>
      <c r="K180" t="s">
        <v>1549</v>
      </c>
      <c r="L180" t="s">
        <v>1550</v>
      </c>
    </row>
    <row r="181" spans="1:12">
      <c r="A181">
        <v>180</v>
      </c>
      <c r="B181">
        <v>2023</v>
      </c>
      <c r="C181">
        <f>"057"</f>
        <v>0</v>
      </c>
      <c r="D181" t="s">
        <v>603</v>
      </c>
      <c r="E181" t="s">
        <v>1551</v>
      </c>
      <c r="F181" t="s">
        <v>1552</v>
      </c>
      <c r="G181" t="s">
        <v>1553</v>
      </c>
      <c r="H181" t="s">
        <v>1554</v>
      </c>
      <c r="I181" t="s">
        <v>1555</v>
      </c>
      <c r="J181" t="s">
        <v>1556</v>
      </c>
      <c r="K181" t="s">
        <v>1557</v>
      </c>
      <c r="L181" t="s">
        <v>1558</v>
      </c>
    </row>
    <row r="182" spans="1:12">
      <c r="A182">
        <v>181</v>
      </c>
      <c r="B182">
        <v>2023</v>
      </c>
      <c r="C182">
        <f>"055"</f>
        <v>0</v>
      </c>
      <c r="D182" t="s">
        <v>612</v>
      </c>
      <c r="E182" t="s">
        <v>1559</v>
      </c>
      <c r="F182" t="s">
        <v>1560</v>
      </c>
      <c r="G182" t="s">
        <v>1561</v>
      </c>
      <c r="H182" t="s">
        <v>1562</v>
      </c>
      <c r="I182" t="s">
        <v>1563</v>
      </c>
      <c r="J182" t="s">
        <v>1564</v>
      </c>
      <c r="K182" t="s">
        <v>1565</v>
      </c>
      <c r="L182" t="s">
        <v>1566</v>
      </c>
    </row>
    <row r="183" spans="1:12">
      <c r="A183">
        <v>182</v>
      </c>
      <c r="B183">
        <v>2023</v>
      </c>
      <c r="C183">
        <f>"056"</f>
        <v>0</v>
      </c>
      <c r="D183" t="s">
        <v>621</v>
      </c>
      <c r="E183" t="s">
        <v>1567</v>
      </c>
      <c r="F183" t="s">
        <v>1568</v>
      </c>
      <c r="G183" t="s">
        <v>1569</v>
      </c>
      <c r="H183" t="s">
        <v>1570</v>
      </c>
      <c r="I183" t="s">
        <v>1571</v>
      </c>
      <c r="J183" t="s">
        <v>1572</v>
      </c>
      <c r="K183" t="s">
        <v>1573</v>
      </c>
      <c r="L183" t="s">
        <v>1574</v>
      </c>
    </row>
    <row r="184" spans="1:12">
      <c r="A184">
        <v>183</v>
      </c>
      <c r="B184">
        <v>2023</v>
      </c>
      <c r="C184">
        <f>"081"</f>
        <v>0</v>
      </c>
      <c r="D184" t="s">
        <v>630</v>
      </c>
      <c r="E184" t="s">
        <v>1575</v>
      </c>
      <c r="F184" t="s">
        <v>1576</v>
      </c>
      <c r="G184" t="s">
        <v>1577</v>
      </c>
      <c r="H184" t="s">
        <v>1578</v>
      </c>
      <c r="I184" t="s">
        <v>1579</v>
      </c>
      <c r="J184" t="s">
        <v>1580</v>
      </c>
      <c r="K184" t="s">
        <v>1581</v>
      </c>
      <c r="L184" t="s">
        <v>1582</v>
      </c>
    </row>
    <row r="185" spans="1:12">
      <c r="A185">
        <v>184</v>
      </c>
      <c r="B185">
        <v>2023</v>
      </c>
      <c r="C185">
        <f>"903"</f>
        <v>0</v>
      </c>
      <c r="D185" t="s">
        <v>639</v>
      </c>
      <c r="E185" t="s">
        <v>1583</v>
      </c>
      <c r="F185" t="s">
        <v>1584</v>
      </c>
      <c r="G185" t="s">
        <v>1585</v>
      </c>
      <c r="H185" t="s">
        <v>1586</v>
      </c>
      <c r="I185" t="s">
        <v>1587</v>
      </c>
      <c r="J185" t="s">
        <v>1588</v>
      </c>
      <c r="K185" t="s">
        <v>1589</v>
      </c>
      <c r="L185" t="s">
        <v>1590</v>
      </c>
    </row>
    <row r="186" spans="1:12">
      <c r="A186">
        <v>185</v>
      </c>
      <c r="B186">
        <v>2023</v>
      </c>
      <c r="C186">
        <f>"058"</f>
        <v>0</v>
      </c>
      <c r="D186" t="s">
        <v>648</v>
      </c>
      <c r="E186" t="s">
        <v>1591</v>
      </c>
      <c r="F186" t="s">
        <v>1592</v>
      </c>
      <c r="G186" t="s">
        <v>1593</v>
      </c>
      <c r="H186" t="s">
        <v>1594</v>
      </c>
      <c r="I186" t="s">
        <v>1595</v>
      </c>
      <c r="J186" t="s">
        <v>1596</v>
      </c>
      <c r="K186" t="s">
        <v>1597</v>
      </c>
      <c r="L186" t="s">
        <v>1598</v>
      </c>
    </row>
    <row r="187" spans="1:12">
      <c r="A187">
        <v>186</v>
      </c>
      <c r="B187">
        <v>2023</v>
      </c>
      <c r="C187">
        <f>"059"</f>
        <v>0</v>
      </c>
      <c r="D187" t="s">
        <v>657</v>
      </c>
      <c r="E187" t="s">
        <v>1599</v>
      </c>
      <c r="F187" t="s">
        <v>1600</v>
      </c>
      <c r="G187" t="s">
        <v>1601</v>
      </c>
      <c r="H187" t="s">
        <v>1602</v>
      </c>
      <c r="I187" t="s">
        <v>1603</v>
      </c>
      <c r="J187" t="s">
        <v>1604</v>
      </c>
      <c r="K187" t="s">
        <v>1605</v>
      </c>
      <c r="L187" t="s">
        <v>1606</v>
      </c>
    </row>
    <row r="188" spans="1:12">
      <c r="A188">
        <v>187</v>
      </c>
      <c r="B188">
        <v>2023</v>
      </c>
      <c r="C188">
        <f>"060"</f>
        <v>0</v>
      </c>
      <c r="D188" t="s">
        <v>666</v>
      </c>
      <c r="E188" t="s">
        <v>1607</v>
      </c>
      <c r="F188" t="s">
        <v>1608</v>
      </c>
      <c r="G188" t="s">
        <v>1609</v>
      </c>
      <c r="H188" t="s">
        <v>1610</v>
      </c>
      <c r="I188" t="s">
        <v>1611</v>
      </c>
      <c r="J188" t="s">
        <v>1612</v>
      </c>
      <c r="K188" t="s">
        <v>1613</v>
      </c>
      <c r="L188" t="s">
        <v>1614</v>
      </c>
    </row>
    <row r="189" spans="1:12">
      <c r="A189">
        <v>188</v>
      </c>
      <c r="B189">
        <v>2023</v>
      </c>
      <c r="C189">
        <f>"061"</f>
        <v>0</v>
      </c>
      <c r="D189" t="s">
        <v>675</v>
      </c>
      <c r="E189" t="s">
        <v>1615</v>
      </c>
      <c r="F189" t="s">
        <v>1616</v>
      </c>
      <c r="G189" t="s">
        <v>1617</v>
      </c>
      <c r="H189" t="s">
        <v>1618</v>
      </c>
      <c r="I189" t="s">
        <v>1619</v>
      </c>
      <c r="J189" t="s">
        <v>1620</v>
      </c>
      <c r="K189" t="s">
        <v>1621</v>
      </c>
      <c r="L189" t="s">
        <v>1622</v>
      </c>
    </row>
    <row r="190" spans="1:12">
      <c r="A190">
        <v>189</v>
      </c>
      <c r="B190">
        <v>2023</v>
      </c>
      <c r="C190">
        <f>"062"</f>
        <v>0</v>
      </c>
      <c r="D190" t="s">
        <v>684</v>
      </c>
      <c r="E190" t="s">
        <v>1623</v>
      </c>
      <c r="F190" t="s">
        <v>1624</v>
      </c>
      <c r="G190" t="s">
        <v>1625</v>
      </c>
      <c r="H190" t="s">
        <v>1626</v>
      </c>
      <c r="I190" t="s">
        <v>1627</v>
      </c>
      <c r="J190" t="s">
        <v>1628</v>
      </c>
      <c r="K190" t="s">
        <v>1629</v>
      </c>
      <c r="L190" t="s">
        <v>1630</v>
      </c>
    </row>
    <row r="191" spans="1:12">
      <c r="A191">
        <v>190</v>
      </c>
      <c r="B191">
        <v>2023</v>
      </c>
      <c r="C191">
        <f>"063"</f>
        <v>0</v>
      </c>
      <c r="D191" t="s">
        <v>693</v>
      </c>
      <c r="E191" t="s">
        <v>1631</v>
      </c>
      <c r="F191" t="s">
        <v>1632</v>
      </c>
      <c r="G191" t="s">
        <v>1633</v>
      </c>
      <c r="H191" t="s">
        <v>1634</v>
      </c>
      <c r="I191" t="s">
        <v>1635</v>
      </c>
      <c r="J191" t="s">
        <v>1636</v>
      </c>
      <c r="K191" t="s">
        <v>1637</v>
      </c>
      <c r="L191" t="s">
        <v>1638</v>
      </c>
    </row>
    <row r="192" spans="1:12">
      <c r="A192">
        <v>191</v>
      </c>
      <c r="B192">
        <v>2023</v>
      </c>
      <c r="C192">
        <f>"064"</f>
        <v>0</v>
      </c>
      <c r="D192" t="s">
        <v>702</v>
      </c>
      <c r="E192" t="s">
        <v>1639</v>
      </c>
      <c r="F192" t="s">
        <v>1640</v>
      </c>
      <c r="G192" t="s">
        <v>1641</v>
      </c>
      <c r="H192" t="s">
        <v>1642</v>
      </c>
      <c r="I192" t="s">
        <v>1643</v>
      </c>
      <c r="J192" t="s">
        <v>1644</v>
      </c>
      <c r="K192" t="s">
        <v>571</v>
      </c>
      <c r="L192" t="s">
        <v>1645</v>
      </c>
    </row>
    <row r="193" spans="1:12">
      <c r="A193">
        <v>192</v>
      </c>
      <c r="B193">
        <v>2023</v>
      </c>
      <c r="C193">
        <f>"066"</f>
        <v>0</v>
      </c>
      <c r="D193" t="s">
        <v>711</v>
      </c>
      <c r="E193" t="s">
        <v>1646</v>
      </c>
      <c r="F193" t="s">
        <v>1647</v>
      </c>
      <c r="G193" t="s">
        <v>1648</v>
      </c>
      <c r="H193" t="s">
        <v>1649</v>
      </c>
      <c r="I193" t="s">
        <v>1650</v>
      </c>
      <c r="J193" t="s">
        <v>1651</v>
      </c>
      <c r="K193" t="s">
        <v>36</v>
      </c>
      <c r="L193" t="s">
        <v>1652</v>
      </c>
    </row>
    <row r="194" spans="1:12">
      <c r="A194">
        <v>193</v>
      </c>
      <c r="B194">
        <v>2023</v>
      </c>
      <c r="C194">
        <f>"068"</f>
        <v>0</v>
      </c>
      <c r="D194" t="s">
        <v>719</v>
      </c>
      <c r="E194" t="s">
        <v>1653</v>
      </c>
      <c r="F194" t="s">
        <v>1654</v>
      </c>
      <c r="G194" t="s">
        <v>1655</v>
      </c>
      <c r="H194" t="s">
        <v>1656</v>
      </c>
      <c r="I194" t="s">
        <v>1657</v>
      </c>
      <c r="J194" t="s">
        <v>1658</v>
      </c>
      <c r="K194" t="s">
        <v>1659</v>
      </c>
      <c r="L194" t="s">
        <v>1660</v>
      </c>
    </row>
    <row r="195" spans="1:12">
      <c r="A195">
        <v>194</v>
      </c>
      <c r="B195">
        <v>2023</v>
      </c>
      <c r="C195">
        <f>"069"</f>
        <v>0</v>
      </c>
      <c r="D195" t="s">
        <v>728</v>
      </c>
      <c r="E195" t="s">
        <v>1661</v>
      </c>
      <c r="F195" t="s">
        <v>1662</v>
      </c>
      <c r="G195" t="s">
        <v>1663</v>
      </c>
      <c r="H195" t="s">
        <v>1664</v>
      </c>
      <c r="I195" t="s">
        <v>1665</v>
      </c>
      <c r="J195" t="s">
        <v>1666</v>
      </c>
      <c r="K195" t="s">
        <v>1667</v>
      </c>
      <c r="L195" t="s">
        <v>1668</v>
      </c>
    </row>
    <row r="196" spans="1:12">
      <c r="A196">
        <v>195</v>
      </c>
      <c r="B196">
        <v>2023</v>
      </c>
      <c r="C196">
        <f>"007"</f>
        <v>0</v>
      </c>
      <c r="D196" t="s">
        <v>1669</v>
      </c>
      <c r="E196" t="s">
        <v>1670</v>
      </c>
      <c r="F196" t="s">
        <v>1671</v>
      </c>
      <c r="G196" t="s">
        <v>1672</v>
      </c>
      <c r="H196" t="s">
        <v>1673</v>
      </c>
      <c r="I196" t="s">
        <v>1674</v>
      </c>
      <c r="J196" t="s">
        <v>1675</v>
      </c>
      <c r="K196" t="s">
        <v>1676</v>
      </c>
      <c r="L196" t="s">
        <v>1677</v>
      </c>
    </row>
    <row r="197" spans="1:12">
      <c r="A197">
        <v>196</v>
      </c>
      <c r="B197">
        <v>2023</v>
      </c>
      <c r="C197">
        <f>"908"</f>
        <v>0</v>
      </c>
      <c r="D197" t="s">
        <v>746</v>
      </c>
      <c r="E197" t="s">
        <v>1678</v>
      </c>
      <c r="F197" t="s">
        <v>1679</v>
      </c>
      <c r="G197" t="s">
        <v>1680</v>
      </c>
      <c r="H197" t="s">
        <v>1681</v>
      </c>
      <c r="I197" t="s">
        <v>1682</v>
      </c>
      <c r="J197" t="s">
        <v>1683</v>
      </c>
      <c r="K197" t="s">
        <v>1684</v>
      </c>
      <c r="L197" t="s">
        <v>1685</v>
      </c>
    </row>
    <row r="198" spans="1:12">
      <c r="A198">
        <v>197</v>
      </c>
      <c r="B198">
        <v>2023</v>
      </c>
      <c r="C198">
        <f>"071"</f>
        <v>0</v>
      </c>
      <c r="D198" t="s">
        <v>755</v>
      </c>
      <c r="E198" t="s">
        <v>1686</v>
      </c>
      <c r="F198" t="s">
        <v>1687</v>
      </c>
      <c r="G198" t="s">
        <v>1688</v>
      </c>
      <c r="H198" t="s">
        <v>1689</v>
      </c>
      <c r="I198" t="s">
        <v>1690</v>
      </c>
      <c r="J198" t="s">
        <v>1691</v>
      </c>
      <c r="K198" t="s">
        <v>36</v>
      </c>
      <c r="L198" t="s">
        <v>1692</v>
      </c>
    </row>
    <row r="199" spans="1:12">
      <c r="A199">
        <v>198</v>
      </c>
      <c r="B199">
        <v>2023</v>
      </c>
      <c r="C199">
        <f>"067"</f>
        <v>0</v>
      </c>
      <c r="D199" t="s">
        <v>763</v>
      </c>
      <c r="E199" t="s">
        <v>1693</v>
      </c>
      <c r="F199" t="s">
        <v>1694</v>
      </c>
      <c r="G199" t="s">
        <v>1695</v>
      </c>
      <c r="H199" t="s">
        <v>1696</v>
      </c>
      <c r="I199" t="s">
        <v>1697</v>
      </c>
      <c r="J199" t="s">
        <v>1698</v>
      </c>
      <c r="K199" t="s">
        <v>1699</v>
      </c>
      <c r="L199" t="s">
        <v>1700</v>
      </c>
    </row>
    <row r="200" spans="1:12">
      <c r="A200">
        <v>199</v>
      </c>
      <c r="B200">
        <v>2023</v>
      </c>
      <c r="C200">
        <f>"909"</f>
        <v>0</v>
      </c>
      <c r="D200" t="s">
        <v>772</v>
      </c>
      <c r="E200" t="s">
        <v>1701</v>
      </c>
      <c r="F200" t="s">
        <v>1702</v>
      </c>
      <c r="G200" t="s">
        <v>1703</v>
      </c>
      <c r="H200" t="s">
        <v>1079</v>
      </c>
      <c r="I200" t="s">
        <v>1704</v>
      </c>
      <c r="J200" t="s">
        <v>1705</v>
      </c>
      <c r="K200" t="s">
        <v>36</v>
      </c>
      <c r="L200" t="s">
        <v>1706</v>
      </c>
    </row>
    <row r="201" spans="1:12">
      <c r="A201">
        <v>200</v>
      </c>
      <c r="B201">
        <v>2023</v>
      </c>
      <c r="C201">
        <f>"073"</f>
        <v>0</v>
      </c>
      <c r="D201" t="s">
        <v>781</v>
      </c>
      <c r="E201" t="s">
        <v>1707</v>
      </c>
      <c r="F201" t="s">
        <v>1708</v>
      </c>
      <c r="G201" t="s">
        <v>1709</v>
      </c>
      <c r="H201" t="s">
        <v>1710</v>
      </c>
      <c r="I201" t="s">
        <v>1711</v>
      </c>
      <c r="J201" t="s">
        <v>1712</v>
      </c>
      <c r="K201" t="s">
        <v>1713</v>
      </c>
      <c r="L201" t="s">
        <v>1714</v>
      </c>
    </row>
    <row r="202" spans="1:12">
      <c r="A202">
        <v>201</v>
      </c>
      <c r="B202">
        <v>2023</v>
      </c>
      <c r="C202">
        <f>"074"</f>
        <v>0</v>
      </c>
      <c r="D202" t="s">
        <v>1715</v>
      </c>
      <c r="E202" t="s">
        <v>1716</v>
      </c>
      <c r="F202" t="s">
        <v>1717</v>
      </c>
      <c r="G202" t="s">
        <v>1718</v>
      </c>
      <c r="H202" t="s">
        <v>1719</v>
      </c>
      <c r="I202" t="s">
        <v>1720</v>
      </c>
      <c r="J202" t="s">
        <v>1721</v>
      </c>
      <c r="K202" t="s">
        <v>1722</v>
      </c>
      <c r="L202" t="s">
        <v>1723</v>
      </c>
    </row>
    <row r="203" spans="1:12">
      <c r="A203">
        <v>202</v>
      </c>
      <c r="B203">
        <v>2023</v>
      </c>
      <c r="C203">
        <f>"075"</f>
        <v>0</v>
      </c>
      <c r="D203" t="s">
        <v>790</v>
      </c>
      <c r="E203" t="s">
        <v>1724</v>
      </c>
      <c r="F203" t="s">
        <v>1725</v>
      </c>
      <c r="G203" t="s">
        <v>1726</v>
      </c>
      <c r="H203" t="s">
        <v>1727</v>
      </c>
      <c r="I203" t="s">
        <v>1728</v>
      </c>
      <c r="J203" t="s">
        <v>1729</v>
      </c>
      <c r="K203" t="s">
        <v>1730</v>
      </c>
      <c r="L203" t="s">
        <v>1731</v>
      </c>
    </row>
    <row r="204" spans="1:12">
      <c r="A204">
        <v>203</v>
      </c>
      <c r="B204">
        <v>2023</v>
      </c>
      <c r="C204">
        <f>"083"</f>
        <v>0</v>
      </c>
      <c r="D204" t="s">
        <v>799</v>
      </c>
      <c r="E204" t="s">
        <v>1732</v>
      </c>
      <c r="F204" t="s">
        <v>1733</v>
      </c>
      <c r="G204" t="s">
        <v>1734</v>
      </c>
      <c r="H204" t="s">
        <v>1735</v>
      </c>
      <c r="I204" t="s">
        <v>1736</v>
      </c>
      <c r="J204" t="s">
        <v>1737</v>
      </c>
      <c r="K204" t="s">
        <v>1738</v>
      </c>
      <c r="L204" t="s">
        <v>1739</v>
      </c>
    </row>
    <row r="205" spans="1:12">
      <c r="A205">
        <v>204</v>
      </c>
      <c r="B205">
        <v>2023</v>
      </c>
      <c r="C205">
        <f>"072"</f>
        <v>0</v>
      </c>
      <c r="D205" t="s">
        <v>808</v>
      </c>
      <c r="E205" t="s">
        <v>1740</v>
      </c>
      <c r="F205" t="s">
        <v>1741</v>
      </c>
      <c r="G205" t="s">
        <v>1742</v>
      </c>
      <c r="H205" t="s">
        <v>1743</v>
      </c>
      <c r="I205" t="s">
        <v>1744</v>
      </c>
      <c r="J205" t="s">
        <v>1745</v>
      </c>
      <c r="K205" t="s">
        <v>36</v>
      </c>
      <c r="L205" t="s">
        <v>1746</v>
      </c>
    </row>
    <row r="206" spans="1:12">
      <c r="A206">
        <v>205</v>
      </c>
      <c r="B206">
        <v>2023</v>
      </c>
      <c r="C206">
        <f>"077"</f>
        <v>0</v>
      </c>
      <c r="D206" t="s">
        <v>1747</v>
      </c>
      <c r="E206" t="s">
        <v>1748</v>
      </c>
      <c r="F206" t="s">
        <v>1749</v>
      </c>
      <c r="G206" t="s">
        <v>1750</v>
      </c>
      <c r="H206" t="s">
        <v>1751</v>
      </c>
      <c r="I206" t="s">
        <v>1752</v>
      </c>
      <c r="J206" t="s">
        <v>1753</v>
      </c>
      <c r="K206" t="s">
        <v>1754</v>
      </c>
      <c r="L206" t="s">
        <v>1755</v>
      </c>
    </row>
    <row r="207" spans="1:12">
      <c r="A207">
        <v>206</v>
      </c>
      <c r="B207">
        <v>2023</v>
      </c>
      <c r="C207">
        <f>"078"</f>
        <v>0</v>
      </c>
      <c r="D207" t="s">
        <v>825</v>
      </c>
      <c r="E207" t="s">
        <v>1756</v>
      </c>
      <c r="F207" t="s">
        <v>1757</v>
      </c>
      <c r="G207" t="s">
        <v>1758</v>
      </c>
      <c r="H207" t="s">
        <v>1759</v>
      </c>
      <c r="I207" t="s">
        <v>1760</v>
      </c>
      <c r="J207" t="s">
        <v>1761</v>
      </c>
      <c r="K207" t="s">
        <v>1762</v>
      </c>
      <c r="L207" t="s">
        <v>1763</v>
      </c>
    </row>
    <row r="208" spans="1:12">
      <c r="A208">
        <v>207</v>
      </c>
      <c r="B208">
        <v>2023</v>
      </c>
      <c r="C208">
        <f>"082"</f>
        <v>0</v>
      </c>
      <c r="D208" t="s">
        <v>834</v>
      </c>
      <c r="E208" t="s">
        <v>1764</v>
      </c>
      <c r="F208" t="s">
        <v>1765</v>
      </c>
      <c r="G208" t="s">
        <v>1766</v>
      </c>
      <c r="H208" t="s">
        <v>1767</v>
      </c>
      <c r="I208" t="s">
        <v>1768</v>
      </c>
      <c r="J208" t="s">
        <v>1769</v>
      </c>
      <c r="K208" t="s">
        <v>1770</v>
      </c>
      <c r="L208" t="s">
        <v>1771</v>
      </c>
    </row>
    <row r="209" spans="1:12">
      <c r="A209">
        <v>208</v>
      </c>
      <c r="B209">
        <v>2023</v>
      </c>
      <c r="C209">
        <f>"084"</f>
        <v>0</v>
      </c>
      <c r="D209" t="s">
        <v>843</v>
      </c>
      <c r="E209" t="s">
        <v>1772</v>
      </c>
      <c r="F209" t="s">
        <v>1773</v>
      </c>
      <c r="G209" t="s">
        <v>1774</v>
      </c>
      <c r="H209" t="s">
        <v>1775</v>
      </c>
      <c r="I209" t="s">
        <v>1776</v>
      </c>
      <c r="J209" t="s">
        <v>1777</v>
      </c>
      <c r="K209" t="s">
        <v>1778</v>
      </c>
      <c r="L209" t="s">
        <v>1779</v>
      </c>
    </row>
    <row r="210" spans="1:12">
      <c r="A210">
        <v>209</v>
      </c>
      <c r="B210">
        <v>2023</v>
      </c>
      <c r="C210">
        <f>"904"</f>
        <v>0</v>
      </c>
      <c r="D210" t="s">
        <v>852</v>
      </c>
      <c r="E210" t="s">
        <v>1780</v>
      </c>
      <c r="F210" t="s">
        <v>1781</v>
      </c>
      <c r="G210" t="s">
        <v>1782</v>
      </c>
      <c r="H210" t="s">
        <v>1783</v>
      </c>
      <c r="I210" t="s">
        <v>1784</v>
      </c>
      <c r="J210" t="s">
        <v>1785</v>
      </c>
      <c r="K210" t="s">
        <v>1786</v>
      </c>
      <c r="L210" t="s">
        <v>1787</v>
      </c>
    </row>
    <row r="211" spans="1:12">
      <c r="A211">
        <v>210</v>
      </c>
      <c r="B211">
        <v>2023</v>
      </c>
      <c r="C211">
        <f>"085"</f>
        <v>0</v>
      </c>
      <c r="D211" t="s">
        <v>1788</v>
      </c>
      <c r="E211" t="s">
        <v>1789</v>
      </c>
      <c r="F211" t="s">
        <v>1790</v>
      </c>
      <c r="G211" t="s">
        <v>1791</v>
      </c>
      <c r="H211" t="s">
        <v>1792</v>
      </c>
      <c r="I211" t="s">
        <v>1793</v>
      </c>
      <c r="J211" t="s">
        <v>1794</v>
      </c>
      <c r="K211" t="s">
        <v>1795</v>
      </c>
      <c r="L211" t="s">
        <v>1796</v>
      </c>
    </row>
    <row r="212" spans="1:12">
      <c r="A212">
        <v>211</v>
      </c>
      <c r="B212">
        <v>2023</v>
      </c>
      <c r="C212">
        <f>"086"</f>
        <v>0</v>
      </c>
      <c r="D212" t="s">
        <v>870</v>
      </c>
      <c r="E212" t="s">
        <v>1797</v>
      </c>
      <c r="F212" t="s">
        <v>1798</v>
      </c>
      <c r="G212" t="s">
        <v>1799</v>
      </c>
      <c r="H212" t="s">
        <v>1800</v>
      </c>
      <c r="I212" t="s">
        <v>1801</v>
      </c>
      <c r="J212" t="s">
        <v>1802</v>
      </c>
      <c r="K212" t="s">
        <v>1803</v>
      </c>
      <c r="L212" t="s">
        <v>1804</v>
      </c>
    </row>
    <row r="213" spans="1:12">
      <c r="A213">
        <v>212</v>
      </c>
      <c r="B213">
        <v>2023</v>
      </c>
      <c r="C213">
        <f>"076"</f>
        <v>0</v>
      </c>
      <c r="D213" t="s">
        <v>879</v>
      </c>
      <c r="E213" t="s">
        <v>1805</v>
      </c>
      <c r="F213" t="s">
        <v>1806</v>
      </c>
      <c r="G213" t="s">
        <v>1807</v>
      </c>
      <c r="H213" t="s">
        <v>1808</v>
      </c>
      <c r="I213" t="s">
        <v>1809</v>
      </c>
      <c r="J213" t="s">
        <v>1810</v>
      </c>
      <c r="K213" t="s">
        <v>1811</v>
      </c>
      <c r="L213" t="s">
        <v>1812</v>
      </c>
    </row>
    <row r="214" spans="1:12">
      <c r="A214">
        <v>213</v>
      </c>
      <c r="B214">
        <v>2023</v>
      </c>
      <c r="C214">
        <f>"087"</f>
        <v>0</v>
      </c>
      <c r="D214" t="s">
        <v>888</v>
      </c>
      <c r="E214" t="s">
        <v>1813</v>
      </c>
      <c r="F214" t="s">
        <v>1814</v>
      </c>
      <c r="G214" t="s">
        <v>1815</v>
      </c>
      <c r="H214" t="s">
        <v>1816</v>
      </c>
      <c r="I214" t="s">
        <v>1817</v>
      </c>
      <c r="J214" t="s">
        <v>1818</v>
      </c>
      <c r="K214" t="s">
        <v>1819</v>
      </c>
      <c r="L214" t="s">
        <v>1820</v>
      </c>
    </row>
    <row r="215" spans="1:12">
      <c r="A215">
        <v>214</v>
      </c>
      <c r="B215">
        <v>2023</v>
      </c>
      <c r="C215">
        <f>"088"</f>
        <v>0</v>
      </c>
      <c r="D215" t="s">
        <v>896</v>
      </c>
      <c r="E215" t="s">
        <v>1821</v>
      </c>
      <c r="F215" t="s">
        <v>1822</v>
      </c>
      <c r="G215" t="s">
        <v>1823</v>
      </c>
      <c r="H215" t="s">
        <v>1824</v>
      </c>
      <c r="I215" t="s">
        <v>1825</v>
      </c>
      <c r="J215" t="s">
        <v>1826</v>
      </c>
      <c r="K215" t="s">
        <v>1827</v>
      </c>
      <c r="L215" t="s">
        <v>1828</v>
      </c>
    </row>
    <row r="216" spans="1:12">
      <c r="A216">
        <v>215</v>
      </c>
      <c r="B216">
        <v>2023</v>
      </c>
      <c r="C216">
        <f>"065"</f>
        <v>0</v>
      </c>
      <c r="D216" t="s">
        <v>905</v>
      </c>
      <c r="E216" t="s">
        <v>1829</v>
      </c>
      <c r="F216" t="s">
        <v>1830</v>
      </c>
      <c r="G216" t="s">
        <v>1831</v>
      </c>
      <c r="H216" t="s">
        <v>1832</v>
      </c>
      <c r="I216" t="s">
        <v>1833</v>
      </c>
      <c r="J216" t="s">
        <v>1834</v>
      </c>
      <c r="K216" t="s">
        <v>1835</v>
      </c>
      <c r="L216" t="s">
        <v>1836</v>
      </c>
    </row>
    <row r="217" spans="1:12">
      <c r="A217">
        <v>216</v>
      </c>
      <c r="B217">
        <v>2023</v>
      </c>
      <c r="C217">
        <f>"089"</f>
        <v>0</v>
      </c>
      <c r="D217" t="s">
        <v>914</v>
      </c>
      <c r="E217" t="s">
        <v>1837</v>
      </c>
      <c r="F217" t="s">
        <v>1838</v>
      </c>
      <c r="G217" t="s">
        <v>1839</v>
      </c>
      <c r="H217" t="s">
        <v>1840</v>
      </c>
      <c r="I217" t="s">
        <v>1841</v>
      </c>
      <c r="J217" t="s">
        <v>1842</v>
      </c>
      <c r="K217" t="s">
        <v>1843</v>
      </c>
      <c r="L217" t="s">
        <v>1844</v>
      </c>
    </row>
    <row r="218" spans="1:12">
      <c r="A218">
        <v>217</v>
      </c>
      <c r="B218">
        <v>2023</v>
      </c>
      <c r="C218">
        <f>"080"</f>
        <v>0</v>
      </c>
      <c r="D218" t="s">
        <v>1845</v>
      </c>
      <c r="E218" t="s">
        <v>1846</v>
      </c>
      <c r="F218" t="s">
        <v>1847</v>
      </c>
      <c r="G218" t="s">
        <v>1848</v>
      </c>
      <c r="H218" t="s">
        <v>1849</v>
      </c>
      <c r="I218" t="s">
        <v>1850</v>
      </c>
      <c r="J218" t="s">
        <v>1851</v>
      </c>
      <c r="K218" t="s">
        <v>1852</v>
      </c>
      <c r="L218" t="s">
        <v>1853</v>
      </c>
    </row>
    <row r="219" spans="1:12">
      <c r="A219">
        <v>218</v>
      </c>
      <c r="B219">
        <v>2023</v>
      </c>
      <c r="C219">
        <f>"095"</f>
        <v>0</v>
      </c>
      <c r="D219" t="s">
        <v>950</v>
      </c>
      <c r="E219" t="s">
        <v>1854</v>
      </c>
      <c r="F219" t="s">
        <v>1855</v>
      </c>
      <c r="G219" t="s">
        <v>1856</v>
      </c>
      <c r="H219" t="s">
        <v>1857</v>
      </c>
      <c r="I219" t="s">
        <v>1858</v>
      </c>
      <c r="J219" t="s">
        <v>1859</v>
      </c>
      <c r="K219" t="s">
        <v>1860</v>
      </c>
      <c r="L219" t="s">
        <v>1861</v>
      </c>
    </row>
    <row r="220" spans="1:12">
      <c r="A220">
        <v>219</v>
      </c>
      <c r="B220">
        <v>2023</v>
      </c>
      <c r="C220">
        <f>"096"</f>
        <v>0</v>
      </c>
      <c r="D220" t="s">
        <v>959</v>
      </c>
      <c r="E220" t="s">
        <v>1862</v>
      </c>
      <c r="F220" t="s">
        <v>1863</v>
      </c>
      <c r="G220" t="s">
        <v>1864</v>
      </c>
      <c r="H220" t="s">
        <v>1865</v>
      </c>
      <c r="I220" t="s">
        <v>1866</v>
      </c>
      <c r="J220" t="s">
        <v>1867</v>
      </c>
      <c r="K220" t="s">
        <v>1868</v>
      </c>
      <c r="L220" t="s">
        <v>1869</v>
      </c>
    </row>
    <row r="221" spans="1:12">
      <c r="A221">
        <v>220</v>
      </c>
      <c r="B221">
        <v>2023</v>
      </c>
      <c r="C221">
        <f>"905"</f>
        <v>0</v>
      </c>
      <c r="D221" t="s">
        <v>968</v>
      </c>
      <c r="E221" t="s">
        <v>1870</v>
      </c>
      <c r="F221" t="s">
        <v>1871</v>
      </c>
      <c r="G221" t="s">
        <v>1872</v>
      </c>
      <c r="H221" t="s">
        <v>1873</v>
      </c>
      <c r="I221" t="s">
        <v>1874</v>
      </c>
      <c r="J221" t="s">
        <v>1875</v>
      </c>
      <c r="K221" t="s">
        <v>1876</v>
      </c>
      <c r="L221" t="s">
        <v>1877</v>
      </c>
    </row>
    <row r="222" spans="1:12">
      <c r="A222">
        <v>221</v>
      </c>
      <c r="B222">
        <v>2023</v>
      </c>
      <c r="C222">
        <f>"097"</f>
        <v>0</v>
      </c>
      <c r="D222" t="s">
        <v>977</v>
      </c>
      <c r="E222" t="s">
        <v>1878</v>
      </c>
      <c r="F222" t="s">
        <v>1879</v>
      </c>
      <c r="G222" t="s">
        <v>1880</v>
      </c>
      <c r="H222" t="s">
        <v>1881</v>
      </c>
      <c r="I222" t="s">
        <v>1882</v>
      </c>
      <c r="J222" t="s">
        <v>1883</v>
      </c>
      <c r="K222" t="s">
        <v>1884</v>
      </c>
      <c r="L222" t="s">
        <v>1885</v>
      </c>
    </row>
    <row r="223" spans="1:12">
      <c r="A223">
        <v>222</v>
      </c>
      <c r="B223">
        <v>2023</v>
      </c>
      <c r="C223">
        <f>"024"</f>
        <v>0</v>
      </c>
      <c r="D223" t="s">
        <v>986</v>
      </c>
      <c r="E223" t="s">
        <v>1100</v>
      </c>
      <c r="F223" t="s">
        <v>1101</v>
      </c>
      <c r="G223" t="s">
        <v>1886</v>
      </c>
      <c r="H223" t="s">
        <v>1103</v>
      </c>
      <c r="I223" t="s">
        <v>1887</v>
      </c>
      <c r="J223" t="s">
        <v>1888</v>
      </c>
      <c r="K223" t="s">
        <v>1889</v>
      </c>
      <c r="L223" t="s">
        <v>1890</v>
      </c>
    </row>
    <row r="224" spans="1:12">
      <c r="A224">
        <v>223</v>
      </c>
      <c r="B224">
        <v>2023</v>
      </c>
      <c r="C224">
        <f>"025"</f>
        <v>0</v>
      </c>
      <c r="D224" t="s">
        <v>995</v>
      </c>
      <c r="E224" t="s">
        <v>1891</v>
      </c>
      <c r="F224" t="s">
        <v>1892</v>
      </c>
      <c r="G224" t="s">
        <v>1893</v>
      </c>
      <c r="H224" t="s">
        <v>1894</v>
      </c>
      <c r="I224" t="s">
        <v>1895</v>
      </c>
      <c r="J224" t="s">
        <v>1896</v>
      </c>
      <c r="K224" t="s">
        <v>1897</v>
      </c>
      <c r="L224" t="s">
        <v>1898</v>
      </c>
    </row>
    <row r="225" spans="1:12">
      <c r="A225">
        <v>224</v>
      </c>
      <c r="B225">
        <v>2023</v>
      </c>
      <c r="C225">
        <f>"913"</f>
        <v>0</v>
      </c>
      <c r="D225" t="s">
        <v>1004</v>
      </c>
      <c r="E225" t="s">
        <v>1899</v>
      </c>
      <c r="F225" t="s">
        <v>1900</v>
      </c>
      <c r="G225" t="s">
        <v>1901</v>
      </c>
      <c r="H225" t="s">
        <v>1902</v>
      </c>
      <c r="I225" t="s">
        <v>1903</v>
      </c>
      <c r="J225" t="s">
        <v>1904</v>
      </c>
      <c r="K225" t="s">
        <v>1905</v>
      </c>
      <c r="L225" t="s">
        <v>1906</v>
      </c>
    </row>
    <row r="226" spans="1:12">
      <c r="A226">
        <v>225</v>
      </c>
      <c r="B226">
        <v>2023</v>
      </c>
      <c r="C226">
        <f>"915"</f>
        <v>0</v>
      </c>
      <c r="D226" t="s">
        <v>1013</v>
      </c>
      <c r="E226" t="s">
        <v>1907</v>
      </c>
      <c r="F226" t="s">
        <v>1908</v>
      </c>
      <c r="G226" t="s">
        <v>1909</v>
      </c>
      <c r="H226" t="s">
        <v>1910</v>
      </c>
      <c r="I226" t="s">
        <v>1911</v>
      </c>
      <c r="J226" t="s">
        <v>1912</v>
      </c>
      <c r="K226" t="s">
        <v>1913</v>
      </c>
      <c r="L226" t="s">
        <v>1914</v>
      </c>
    </row>
    <row r="227" spans="1:12">
      <c r="A227">
        <v>226</v>
      </c>
      <c r="B227">
        <v>2022</v>
      </c>
      <c r="C227">
        <f>"001"</f>
        <v>0</v>
      </c>
      <c r="D227" t="s">
        <v>12</v>
      </c>
      <c r="E227" t="s">
        <v>1915</v>
      </c>
      <c r="F227" t="s">
        <v>1916</v>
      </c>
      <c r="G227" t="s">
        <v>1917</v>
      </c>
      <c r="H227" t="s">
        <v>1918</v>
      </c>
      <c r="I227" t="s">
        <v>1919</v>
      </c>
      <c r="J227" t="s">
        <v>1920</v>
      </c>
      <c r="K227" t="s">
        <v>1921</v>
      </c>
      <c r="L227" t="s">
        <v>1922</v>
      </c>
    </row>
    <row r="228" spans="1:12">
      <c r="A228">
        <v>227</v>
      </c>
      <c r="B228">
        <v>2022</v>
      </c>
      <c r="C228">
        <f>"002"</f>
        <v>0</v>
      </c>
      <c r="D228" t="s">
        <v>1030</v>
      </c>
      <c r="E228" t="s">
        <v>1923</v>
      </c>
      <c r="F228" t="s">
        <v>1924</v>
      </c>
      <c r="G228" t="s">
        <v>1925</v>
      </c>
      <c r="H228" t="s">
        <v>1926</v>
      </c>
      <c r="I228" t="s">
        <v>1927</v>
      </c>
      <c r="J228" t="s">
        <v>1928</v>
      </c>
      <c r="K228" t="s">
        <v>1929</v>
      </c>
      <c r="L228" t="s">
        <v>1930</v>
      </c>
    </row>
    <row r="229" spans="1:12">
      <c r="A229">
        <v>228</v>
      </c>
      <c r="B229">
        <v>2022</v>
      </c>
      <c r="C229">
        <f>"911"</f>
        <v>0</v>
      </c>
      <c r="D229" t="s">
        <v>30</v>
      </c>
      <c r="E229" t="s">
        <v>1931</v>
      </c>
      <c r="F229" t="s">
        <v>1932</v>
      </c>
      <c r="G229" t="s">
        <v>1933</v>
      </c>
      <c r="H229" t="s">
        <v>1934</v>
      </c>
      <c r="I229" t="s">
        <v>1935</v>
      </c>
      <c r="J229" t="s">
        <v>36</v>
      </c>
      <c r="K229" t="s">
        <v>36</v>
      </c>
      <c r="L229" t="s">
        <v>1936</v>
      </c>
    </row>
    <row r="230" spans="1:12">
      <c r="A230">
        <v>229</v>
      </c>
      <c r="B230">
        <v>2022</v>
      </c>
      <c r="C230">
        <f>"912"</f>
        <v>0</v>
      </c>
      <c r="D230" t="s">
        <v>39</v>
      </c>
      <c r="E230" t="s">
        <v>1937</v>
      </c>
      <c r="F230" t="s">
        <v>1938</v>
      </c>
      <c r="G230" t="s">
        <v>1939</v>
      </c>
      <c r="H230" t="s">
        <v>1940</v>
      </c>
      <c r="I230" t="s">
        <v>1941</v>
      </c>
      <c r="J230" t="s">
        <v>1942</v>
      </c>
      <c r="K230" t="s">
        <v>36</v>
      </c>
      <c r="L230" t="s">
        <v>1943</v>
      </c>
    </row>
    <row r="231" spans="1:12">
      <c r="A231">
        <v>258</v>
      </c>
      <c r="B231">
        <v>2022</v>
      </c>
      <c r="C231">
        <f>"028"</f>
        <v>0</v>
      </c>
      <c r="D231" t="s">
        <v>299</v>
      </c>
      <c r="E231" t="s">
        <v>1944</v>
      </c>
      <c r="F231" t="s">
        <v>1945</v>
      </c>
      <c r="G231" t="s">
        <v>1946</v>
      </c>
      <c r="H231" t="s">
        <v>1947</v>
      </c>
      <c r="I231" t="s">
        <v>1948</v>
      </c>
      <c r="J231" t="s">
        <v>1949</v>
      </c>
      <c r="K231" t="s">
        <v>36</v>
      </c>
      <c r="L231" t="s">
        <v>1950</v>
      </c>
    </row>
    <row r="232" spans="1:12">
      <c r="A232">
        <v>230</v>
      </c>
      <c r="B232">
        <v>2022</v>
      </c>
      <c r="C232">
        <f>"003"</f>
        <v>0</v>
      </c>
      <c r="D232" t="s">
        <v>48</v>
      </c>
      <c r="E232" t="s">
        <v>1951</v>
      </c>
      <c r="F232" t="s">
        <v>1952</v>
      </c>
      <c r="G232" t="s">
        <v>1953</v>
      </c>
      <c r="H232" t="s">
        <v>1954</v>
      </c>
      <c r="I232" t="s">
        <v>1955</v>
      </c>
      <c r="J232" t="s">
        <v>1956</v>
      </c>
      <c r="K232" t="s">
        <v>1957</v>
      </c>
      <c r="L232" t="s">
        <v>1958</v>
      </c>
    </row>
    <row r="233" spans="1:12">
      <c r="A233">
        <v>231</v>
      </c>
      <c r="B233">
        <v>2022</v>
      </c>
      <c r="C233">
        <f>"004"</f>
        <v>0</v>
      </c>
      <c r="D233" t="s">
        <v>57</v>
      </c>
      <c r="E233" t="s">
        <v>1959</v>
      </c>
      <c r="F233" t="s">
        <v>1960</v>
      </c>
      <c r="G233" t="s">
        <v>1961</v>
      </c>
      <c r="H233" t="s">
        <v>1962</v>
      </c>
      <c r="I233" t="s">
        <v>1963</v>
      </c>
      <c r="J233" t="s">
        <v>1964</v>
      </c>
      <c r="K233" t="s">
        <v>1965</v>
      </c>
      <c r="L233" t="s">
        <v>1966</v>
      </c>
    </row>
    <row r="234" spans="1:12">
      <c r="A234">
        <v>232</v>
      </c>
      <c r="B234">
        <v>2022</v>
      </c>
      <c r="C234">
        <f>"005"</f>
        <v>0</v>
      </c>
      <c r="D234" t="s">
        <v>66</v>
      </c>
      <c r="E234" t="s">
        <v>1967</v>
      </c>
      <c r="F234" t="s">
        <v>1968</v>
      </c>
      <c r="G234" t="s">
        <v>1679</v>
      </c>
      <c r="H234" t="s">
        <v>36</v>
      </c>
      <c r="I234" t="s">
        <v>1969</v>
      </c>
      <c r="J234" t="s">
        <v>1073</v>
      </c>
      <c r="K234" t="s">
        <v>1970</v>
      </c>
      <c r="L234" t="s">
        <v>1971</v>
      </c>
    </row>
    <row r="235" spans="1:12">
      <c r="A235">
        <v>233</v>
      </c>
      <c r="B235">
        <v>2022</v>
      </c>
      <c r="C235">
        <f>"006"</f>
        <v>0</v>
      </c>
      <c r="D235" t="s">
        <v>74</v>
      </c>
      <c r="E235" t="s">
        <v>1972</v>
      </c>
      <c r="F235" t="s">
        <v>1973</v>
      </c>
      <c r="G235" t="s">
        <v>1974</v>
      </c>
      <c r="H235" t="s">
        <v>1975</v>
      </c>
      <c r="I235" t="s">
        <v>1976</v>
      </c>
      <c r="J235" t="s">
        <v>1977</v>
      </c>
      <c r="K235" t="s">
        <v>1978</v>
      </c>
      <c r="L235" t="s">
        <v>1979</v>
      </c>
    </row>
    <row r="236" spans="1:12">
      <c r="A236">
        <v>234</v>
      </c>
      <c r="B236">
        <v>2022</v>
      </c>
      <c r="C236">
        <f>"008"</f>
        <v>0</v>
      </c>
      <c r="D236" t="s">
        <v>83</v>
      </c>
      <c r="E236" t="s">
        <v>1980</v>
      </c>
      <c r="F236" t="s">
        <v>1981</v>
      </c>
      <c r="G236" t="s">
        <v>1982</v>
      </c>
      <c r="H236" t="s">
        <v>1983</v>
      </c>
      <c r="I236" t="s">
        <v>1984</v>
      </c>
      <c r="J236" t="s">
        <v>1985</v>
      </c>
      <c r="K236" t="s">
        <v>1986</v>
      </c>
      <c r="L236" t="s">
        <v>1987</v>
      </c>
    </row>
    <row r="237" spans="1:12">
      <c r="A237">
        <v>235</v>
      </c>
      <c r="B237">
        <v>2022</v>
      </c>
      <c r="C237">
        <f>"093"</f>
        <v>0</v>
      </c>
      <c r="D237" t="s">
        <v>92</v>
      </c>
      <c r="E237" t="s">
        <v>1988</v>
      </c>
      <c r="F237" t="s">
        <v>1989</v>
      </c>
      <c r="G237" t="s">
        <v>1990</v>
      </c>
      <c r="H237" t="s">
        <v>1991</v>
      </c>
      <c r="I237" t="s">
        <v>1992</v>
      </c>
      <c r="J237" t="s">
        <v>1993</v>
      </c>
      <c r="K237" t="s">
        <v>1994</v>
      </c>
      <c r="L237" t="s">
        <v>1995</v>
      </c>
    </row>
    <row r="238" spans="1:12">
      <c r="A238">
        <v>236</v>
      </c>
      <c r="B238">
        <v>2022</v>
      </c>
      <c r="C238">
        <f>"009"</f>
        <v>0</v>
      </c>
      <c r="D238" t="s">
        <v>1108</v>
      </c>
      <c r="E238" t="s">
        <v>1996</v>
      </c>
      <c r="F238" t="s">
        <v>1997</v>
      </c>
      <c r="G238" t="s">
        <v>1998</v>
      </c>
      <c r="H238" t="s">
        <v>1999</v>
      </c>
      <c r="I238" t="s">
        <v>2000</v>
      </c>
      <c r="J238" t="s">
        <v>2001</v>
      </c>
      <c r="K238" t="s">
        <v>2002</v>
      </c>
      <c r="L238" t="s">
        <v>2003</v>
      </c>
    </row>
    <row r="239" spans="1:12">
      <c r="A239">
        <v>237</v>
      </c>
      <c r="B239">
        <v>2022</v>
      </c>
      <c r="C239">
        <f>"914"</f>
        <v>0</v>
      </c>
      <c r="D239" t="s">
        <v>110</v>
      </c>
      <c r="E239" t="s">
        <v>2004</v>
      </c>
      <c r="F239" t="s">
        <v>2005</v>
      </c>
      <c r="G239" t="s">
        <v>2006</v>
      </c>
      <c r="H239" t="s">
        <v>2007</v>
      </c>
      <c r="I239" t="s">
        <v>2008</v>
      </c>
      <c r="J239" t="s">
        <v>2009</v>
      </c>
      <c r="K239" t="s">
        <v>573</v>
      </c>
      <c r="L239" t="s">
        <v>2010</v>
      </c>
    </row>
    <row r="240" spans="1:12">
      <c r="A240">
        <v>238</v>
      </c>
      <c r="B240">
        <v>2022</v>
      </c>
      <c r="C240">
        <f>"010"</f>
        <v>0</v>
      </c>
      <c r="D240" t="s">
        <v>119</v>
      </c>
      <c r="E240" t="s">
        <v>2011</v>
      </c>
      <c r="F240" t="s">
        <v>2012</v>
      </c>
      <c r="G240" t="s">
        <v>2013</v>
      </c>
      <c r="H240" t="s">
        <v>2014</v>
      </c>
      <c r="I240" t="s">
        <v>2015</v>
      </c>
      <c r="J240" t="s">
        <v>2016</v>
      </c>
      <c r="K240" t="s">
        <v>2017</v>
      </c>
      <c r="L240" t="s">
        <v>2018</v>
      </c>
    </row>
    <row r="241" spans="1:12">
      <c r="A241">
        <v>239</v>
      </c>
      <c r="B241">
        <v>2022</v>
      </c>
      <c r="C241">
        <f>"011"</f>
        <v>0</v>
      </c>
      <c r="D241" t="s">
        <v>128</v>
      </c>
      <c r="E241" t="s">
        <v>2019</v>
      </c>
      <c r="F241" t="s">
        <v>2020</v>
      </c>
      <c r="G241" t="s">
        <v>2021</v>
      </c>
      <c r="H241" t="s">
        <v>2022</v>
      </c>
      <c r="I241" t="s">
        <v>2023</v>
      </c>
      <c r="J241" t="s">
        <v>2024</v>
      </c>
      <c r="K241" t="s">
        <v>2025</v>
      </c>
      <c r="L241" t="s">
        <v>2026</v>
      </c>
    </row>
    <row r="242" spans="1:12">
      <c r="A242">
        <v>240</v>
      </c>
      <c r="B242">
        <v>2022</v>
      </c>
      <c r="C242">
        <f>"023"</f>
        <v>0</v>
      </c>
      <c r="D242" t="s">
        <v>137</v>
      </c>
      <c r="E242" t="s">
        <v>2027</v>
      </c>
      <c r="F242" t="s">
        <v>2028</v>
      </c>
      <c r="G242" t="s">
        <v>2029</v>
      </c>
      <c r="H242" t="s">
        <v>2030</v>
      </c>
      <c r="I242" t="s">
        <v>2031</v>
      </c>
      <c r="J242" t="s">
        <v>2032</v>
      </c>
      <c r="K242" t="s">
        <v>2033</v>
      </c>
      <c r="L242" t="s">
        <v>2034</v>
      </c>
    </row>
    <row r="243" spans="1:12">
      <c r="A243">
        <v>241</v>
      </c>
      <c r="B243">
        <v>2022</v>
      </c>
      <c r="C243">
        <f>"091"</f>
        <v>0</v>
      </c>
      <c r="D243" t="s">
        <v>146</v>
      </c>
      <c r="E243" t="s">
        <v>2035</v>
      </c>
      <c r="F243" t="s">
        <v>2036</v>
      </c>
      <c r="G243" t="s">
        <v>2037</v>
      </c>
      <c r="H243" t="s">
        <v>2038</v>
      </c>
      <c r="I243" t="s">
        <v>2039</v>
      </c>
      <c r="J243" t="s">
        <v>2040</v>
      </c>
      <c r="K243" t="s">
        <v>2041</v>
      </c>
      <c r="L243" t="s">
        <v>2042</v>
      </c>
    </row>
    <row r="244" spans="1:12">
      <c r="A244">
        <v>242</v>
      </c>
      <c r="B244">
        <v>2022</v>
      </c>
      <c r="C244">
        <f>"070"</f>
        <v>0</v>
      </c>
      <c r="D244" t="s">
        <v>155</v>
      </c>
      <c r="E244" t="s">
        <v>2043</v>
      </c>
      <c r="F244" t="s">
        <v>2044</v>
      </c>
      <c r="G244" t="s">
        <v>2045</v>
      </c>
      <c r="H244" t="s">
        <v>2046</v>
      </c>
      <c r="I244" t="s">
        <v>2047</v>
      </c>
      <c r="J244" t="s">
        <v>2048</v>
      </c>
      <c r="K244" t="s">
        <v>2049</v>
      </c>
      <c r="L244" t="s">
        <v>2050</v>
      </c>
    </row>
    <row r="245" spans="1:12">
      <c r="A245">
        <v>243</v>
      </c>
      <c r="B245">
        <v>2022</v>
      </c>
      <c r="C245">
        <f>"012"</f>
        <v>0</v>
      </c>
      <c r="D245" t="s">
        <v>164</v>
      </c>
      <c r="E245" t="s">
        <v>2051</v>
      </c>
      <c r="F245" t="s">
        <v>2052</v>
      </c>
      <c r="G245" t="s">
        <v>2053</v>
      </c>
      <c r="H245" t="s">
        <v>2054</v>
      </c>
      <c r="I245" t="s">
        <v>2055</v>
      </c>
      <c r="J245" t="s">
        <v>2056</v>
      </c>
      <c r="K245" t="s">
        <v>36</v>
      </c>
      <c r="L245" t="s">
        <v>2057</v>
      </c>
    </row>
    <row r="246" spans="1:12">
      <c r="A246">
        <v>244</v>
      </c>
      <c r="B246">
        <v>2022</v>
      </c>
      <c r="C246">
        <f>"090"</f>
        <v>0</v>
      </c>
      <c r="D246" t="s">
        <v>173</v>
      </c>
      <c r="E246" t="s">
        <v>2058</v>
      </c>
      <c r="F246" t="s">
        <v>2059</v>
      </c>
      <c r="G246" t="s">
        <v>2060</v>
      </c>
      <c r="H246" t="s">
        <v>2061</v>
      </c>
      <c r="I246" t="s">
        <v>2062</v>
      </c>
      <c r="J246" t="s">
        <v>2063</v>
      </c>
      <c r="K246" t="s">
        <v>2064</v>
      </c>
      <c r="L246" t="s">
        <v>2065</v>
      </c>
    </row>
    <row r="247" spans="1:12">
      <c r="A247">
        <v>245</v>
      </c>
      <c r="B247">
        <v>2022</v>
      </c>
      <c r="C247">
        <f>"013"</f>
        <v>0</v>
      </c>
      <c r="D247" t="s">
        <v>182</v>
      </c>
      <c r="E247" t="s">
        <v>2066</v>
      </c>
      <c r="F247" t="s">
        <v>2067</v>
      </c>
      <c r="G247" t="s">
        <v>2068</v>
      </c>
      <c r="H247" t="s">
        <v>2069</v>
      </c>
      <c r="I247" t="s">
        <v>2070</v>
      </c>
      <c r="J247" t="s">
        <v>2071</v>
      </c>
      <c r="K247" t="s">
        <v>2072</v>
      </c>
      <c r="L247" t="s">
        <v>2073</v>
      </c>
    </row>
    <row r="248" spans="1:12">
      <c r="A248">
        <v>246</v>
      </c>
      <c r="B248">
        <v>2022</v>
      </c>
      <c r="C248">
        <f>"014"</f>
        <v>0</v>
      </c>
      <c r="D248" t="s">
        <v>191</v>
      </c>
      <c r="E248" t="s">
        <v>2074</v>
      </c>
      <c r="F248" t="s">
        <v>2075</v>
      </c>
      <c r="G248" t="s">
        <v>2076</v>
      </c>
      <c r="H248" t="s">
        <v>2077</v>
      </c>
      <c r="I248" t="s">
        <v>2078</v>
      </c>
      <c r="J248" t="s">
        <v>2079</v>
      </c>
      <c r="K248" t="s">
        <v>2080</v>
      </c>
      <c r="L248" t="s">
        <v>2081</v>
      </c>
    </row>
    <row r="249" spans="1:12">
      <c r="A249">
        <v>247</v>
      </c>
      <c r="B249">
        <v>2022</v>
      </c>
      <c r="C249">
        <f>"015"</f>
        <v>0</v>
      </c>
      <c r="D249" t="s">
        <v>200</v>
      </c>
      <c r="E249" t="s">
        <v>2082</v>
      </c>
      <c r="F249" t="s">
        <v>2083</v>
      </c>
      <c r="G249" t="s">
        <v>2084</v>
      </c>
      <c r="H249" t="s">
        <v>2085</v>
      </c>
      <c r="I249" t="s">
        <v>2086</v>
      </c>
      <c r="J249" t="s">
        <v>2087</v>
      </c>
      <c r="K249" t="s">
        <v>2088</v>
      </c>
      <c r="L249" t="s">
        <v>2089</v>
      </c>
    </row>
    <row r="250" spans="1:12">
      <c r="A250">
        <v>248</v>
      </c>
      <c r="B250">
        <v>2022</v>
      </c>
      <c r="C250">
        <f>"092"</f>
        <v>0</v>
      </c>
      <c r="D250" t="s">
        <v>209</v>
      </c>
      <c r="E250" t="s">
        <v>2090</v>
      </c>
      <c r="F250" t="s">
        <v>2091</v>
      </c>
      <c r="G250" t="s">
        <v>2092</v>
      </c>
      <c r="H250" t="s">
        <v>2093</v>
      </c>
      <c r="I250" t="s">
        <v>2094</v>
      </c>
      <c r="J250" t="s">
        <v>2095</v>
      </c>
      <c r="K250" t="s">
        <v>2096</v>
      </c>
      <c r="L250" t="s">
        <v>2097</v>
      </c>
    </row>
    <row r="251" spans="1:12">
      <c r="A251">
        <v>249</v>
      </c>
      <c r="B251">
        <v>2022</v>
      </c>
      <c r="C251">
        <f>"016"</f>
        <v>0</v>
      </c>
      <c r="D251" t="s">
        <v>218</v>
      </c>
      <c r="E251" t="s">
        <v>2098</v>
      </c>
      <c r="F251" t="s">
        <v>2099</v>
      </c>
      <c r="G251" t="s">
        <v>2100</v>
      </c>
      <c r="H251" t="s">
        <v>2101</v>
      </c>
      <c r="I251" t="s">
        <v>2102</v>
      </c>
      <c r="J251" t="s">
        <v>2103</v>
      </c>
      <c r="K251" t="s">
        <v>2104</v>
      </c>
      <c r="L251" t="s">
        <v>2105</v>
      </c>
    </row>
    <row r="252" spans="1:12">
      <c r="A252">
        <v>250</v>
      </c>
      <c r="B252">
        <v>2022</v>
      </c>
      <c r="C252">
        <f>"017"</f>
        <v>0</v>
      </c>
      <c r="D252" t="s">
        <v>227</v>
      </c>
      <c r="E252" t="s">
        <v>2106</v>
      </c>
      <c r="F252" t="s">
        <v>2107</v>
      </c>
      <c r="G252" t="s">
        <v>2108</v>
      </c>
      <c r="H252" t="s">
        <v>2109</v>
      </c>
      <c r="I252" t="s">
        <v>2110</v>
      </c>
      <c r="J252" t="s">
        <v>2111</v>
      </c>
      <c r="K252" t="s">
        <v>2112</v>
      </c>
      <c r="L252" t="s">
        <v>2113</v>
      </c>
    </row>
    <row r="253" spans="1:12">
      <c r="A253">
        <v>251</v>
      </c>
      <c r="B253">
        <v>2022</v>
      </c>
      <c r="C253">
        <f>"018"</f>
        <v>0</v>
      </c>
      <c r="D253" t="s">
        <v>236</v>
      </c>
      <c r="E253" t="s">
        <v>2114</v>
      </c>
      <c r="F253" t="s">
        <v>2115</v>
      </c>
      <c r="G253" t="s">
        <v>2116</v>
      </c>
      <c r="H253" t="s">
        <v>2117</v>
      </c>
      <c r="I253" t="s">
        <v>2118</v>
      </c>
      <c r="J253" t="s">
        <v>2119</v>
      </c>
      <c r="K253" t="s">
        <v>2120</v>
      </c>
      <c r="L253" t="s">
        <v>2121</v>
      </c>
    </row>
    <row r="254" spans="1:12">
      <c r="A254">
        <v>252</v>
      </c>
      <c r="B254">
        <v>2022</v>
      </c>
      <c r="C254">
        <f>"019"</f>
        <v>0</v>
      </c>
      <c r="D254" t="s">
        <v>245</v>
      </c>
      <c r="E254" t="s">
        <v>2122</v>
      </c>
      <c r="F254" t="s">
        <v>2123</v>
      </c>
      <c r="G254" t="s">
        <v>2124</v>
      </c>
      <c r="H254" t="s">
        <v>2125</v>
      </c>
      <c r="I254" t="s">
        <v>2126</v>
      </c>
      <c r="J254" t="s">
        <v>2127</v>
      </c>
      <c r="K254" t="s">
        <v>36</v>
      </c>
      <c r="L254" t="s">
        <v>2128</v>
      </c>
    </row>
    <row r="255" spans="1:12">
      <c r="A255">
        <v>253</v>
      </c>
      <c r="B255">
        <v>2022</v>
      </c>
      <c r="C255">
        <f>"020"</f>
        <v>0</v>
      </c>
      <c r="D255" t="s">
        <v>254</v>
      </c>
      <c r="E255" t="s">
        <v>2129</v>
      </c>
      <c r="F255" t="s">
        <v>1246</v>
      </c>
      <c r="G255" t="s">
        <v>2130</v>
      </c>
      <c r="H255" t="s">
        <v>2131</v>
      </c>
      <c r="I255" t="s">
        <v>2132</v>
      </c>
      <c r="J255" t="s">
        <v>2133</v>
      </c>
      <c r="K255" t="s">
        <v>2134</v>
      </c>
      <c r="L255" t="s">
        <v>2135</v>
      </c>
    </row>
    <row r="256" spans="1:12">
      <c r="A256">
        <v>254</v>
      </c>
      <c r="B256">
        <v>2022</v>
      </c>
      <c r="C256">
        <f>"021"</f>
        <v>0</v>
      </c>
      <c r="D256" t="s">
        <v>263</v>
      </c>
      <c r="E256" t="s">
        <v>2136</v>
      </c>
      <c r="F256" t="s">
        <v>2137</v>
      </c>
      <c r="G256" t="s">
        <v>2138</v>
      </c>
      <c r="H256" t="s">
        <v>2139</v>
      </c>
      <c r="I256" t="s">
        <v>2140</v>
      </c>
      <c r="J256" t="s">
        <v>2141</v>
      </c>
      <c r="K256" t="s">
        <v>2142</v>
      </c>
      <c r="L256" t="s">
        <v>2143</v>
      </c>
    </row>
    <row r="257" spans="1:12">
      <c r="A257">
        <v>255</v>
      </c>
      <c r="B257">
        <v>2022</v>
      </c>
      <c r="C257">
        <f>"901"</f>
        <v>0</v>
      </c>
      <c r="D257" t="s">
        <v>272</v>
      </c>
      <c r="E257" t="s">
        <v>2144</v>
      </c>
      <c r="F257" t="s">
        <v>2145</v>
      </c>
      <c r="G257" t="s">
        <v>2146</v>
      </c>
      <c r="H257" t="s">
        <v>2147</v>
      </c>
      <c r="I257" t="s">
        <v>2148</v>
      </c>
      <c r="J257" t="s">
        <v>2149</v>
      </c>
      <c r="K257" t="s">
        <v>2150</v>
      </c>
      <c r="L257" t="s">
        <v>2151</v>
      </c>
    </row>
    <row r="258" spans="1:12">
      <c r="A258">
        <v>256</v>
      </c>
      <c r="B258">
        <v>2022</v>
      </c>
      <c r="C258">
        <f>"026"</f>
        <v>0</v>
      </c>
      <c r="D258" t="s">
        <v>281</v>
      </c>
      <c r="E258" t="s">
        <v>2152</v>
      </c>
      <c r="F258" t="s">
        <v>2153</v>
      </c>
      <c r="G258" t="s">
        <v>2154</v>
      </c>
      <c r="H258" t="s">
        <v>2155</v>
      </c>
      <c r="I258" t="s">
        <v>2156</v>
      </c>
      <c r="J258" t="s">
        <v>2157</v>
      </c>
      <c r="K258" t="s">
        <v>2158</v>
      </c>
      <c r="L258" t="s">
        <v>2159</v>
      </c>
    </row>
    <row r="259" spans="1:12">
      <c r="A259">
        <v>257</v>
      </c>
      <c r="B259">
        <v>2022</v>
      </c>
      <c r="C259">
        <f>"027"</f>
        <v>0</v>
      </c>
      <c r="D259" t="s">
        <v>290</v>
      </c>
      <c r="E259" t="s">
        <v>2160</v>
      </c>
      <c r="F259" t="s">
        <v>2161</v>
      </c>
      <c r="G259" t="s">
        <v>2162</v>
      </c>
      <c r="H259" t="s">
        <v>2163</v>
      </c>
      <c r="I259" t="s">
        <v>2164</v>
      </c>
      <c r="J259" t="s">
        <v>2165</v>
      </c>
      <c r="K259" t="s">
        <v>2166</v>
      </c>
      <c r="L259" t="s">
        <v>2167</v>
      </c>
    </row>
    <row r="260" spans="1:12">
      <c r="A260">
        <v>259</v>
      </c>
      <c r="B260">
        <v>2022</v>
      </c>
      <c r="C260">
        <f>"031"</f>
        <v>0</v>
      </c>
      <c r="D260" t="s">
        <v>307</v>
      </c>
      <c r="E260" t="s">
        <v>2168</v>
      </c>
      <c r="F260" t="s">
        <v>2169</v>
      </c>
      <c r="G260" t="s">
        <v>2170</v>
      </c>
      <c r="H260" t="s">
        <v>2171</v>
      </c>
      <c r="I260" t="s">
        <v>2172</v>
      </c>
      <c r="J260" t="s">
        <v>2173</v>
      </c>
      <c r="K260" t="s">
        <v>2174</v>
      </c>
      <c r="L260" t="s">
        <v>2175</v>
      </c>
    </row>
    <row r="261" spans="1:12">
      <c r="A261">
        <v>260</v>
      </c>
      <c r="B261">
        <v>2022</v>
      </c>
      <c r="C261">
        <f>"032"</f>
        <v>0</v>
      </c>
      <c r="D261" t="s">
        <v>316</v>
      </c>
      <c r="E261" t="s">
        <v>2176</v>
      </c>
      <c r="F261" t="s">
        <v>2177</v>
      </c>
      <c r="G261" t="s">
        <v>2178</v>
      </c>
      <c r="H261" t="s">
        <v>2179</v>
      </c>
      <c r="I261" t="s">
        <v>2180</v>
      </c>
      <c r="J261" t="s">
        <v>2181</v>
      </c>
      <c r="K261" t="s">
        <v>2182</v>
      </c>
      <c r="L261" t="s">
        <v>2183</v>
      </c>
    </row>
    <row r="262" spans="1:12">
      <c r="A262">
        <v>261</v>
      </c>
      <c r="B262">
        <v>2022</v>
      </c>
      <c r="C262">
        <f>"902"</f>
        <v>0</v>
      </c>
      <c r="D262" t="s">
        <v>325</v>
      </c>
      <c r="E262" t="s">
        <v>2184</v>
      </c>
      <c r="F262" t="s">
        <v>2185</v>
      </c>
      <c r="G262" t="s">
        <v>2186</v>
      </c>
      <c r="H262" t="s">
        <v>2187</v>
      </c>
      <c r="I262" t="s">
        <v>2188</v>
      </c>
      <c r="J262" t="s">
        <v>2189</v>
      </c>
      <c r="K262" t="s">
        <v>2190</v>
      </c>
      <c r="L262" t="s">
        <v>2191</v>
      </c>
    </row>
    <row r="263" spans="1:12">
      <c r="A263">
        <v>262</v>
      </c>
      <c r="B263">
        <v>2022</v>
      </c>
      <c r="C263">
        <f>"033"</f>
        <v>0</v>
      </c>
      <c r="D263" t="s">
        <v>334</v>
      </c>
      <c r="E263" t="s">
        <v>2192</v>
      </c>
      <c r="F263" t="s">
        <v>2193</v>
      </c>
      <c r="G263" t="s">
        <v>2194</v>
      </c>
      <c r="H263" t="s">
        <v>2195</v>
      </c>
      <c r="I263" t="s">
        <v>2196</v>
      </c>
      <c r="J263" t="s">
        <v>2197</v>
      </c>
      <c r="K263" t="s">
        <v>36</v>
      </c>
      <c r="L263" t="s">
        <v>2198</v>
      </c>
    </row>
    <row r="264" spans="1:12">
      <c r="A264">
        <v>263</v>
      </c>
      <c r="B264">
        <v>2022</v>
      </c>
      <c r="C264">
        <f>"034"</f>
        <v>0</v>
      </c>
      <c r="D264" t="s">
        <v>343</v>
      </c>
      <c r="E264" t="s">
        <v>2199</v>
      </c>
      <c r="F264" t="s">
        <v>2200</v>
      </c>
      <c r="G264" t="s">
        <v>2201</v>
      </c>
      <c r="H264" t="s">
        <v>2202</v>
      </c>
      <c r="I264" t="s">
        <v>2203</v>
      </c>
      <c r="J264" t="s">
        <v>2204</v>
      </c>
      <c r="K264" t="s">
        <v>2205</v>
      </c>
      <c r="L264" t="s">
        <v>2206</v>
      </c>
    </row>
    <row r="265" spans="1:12">
      <c r="A265">
        <v>264</v>
      </c>
      <c r="B265">
        <v>2022</v>
      </c>
      <c r="C265">
        <f>"079"</f>
        <v>0</v>
      </c>
      <c r="D265" t="s">
        <v>352</v>
      </c>
      <c r="E265" t="s">
        <v>2207</v>
      </c>
      <c r="F265" t="s">
        <v>1326</v>
      </c>
      <c r="G265" t="s">
        <v>2208</v>
      </c>
      <c r="H265" t="s">
        <v>2209</v>
      </c>
      <c r="I265" t="s">
        <v>2210</v>
      </c>
      <c r="J265" t="s">
        <v>2211</v>
      </c>
      <c r="K265" t="s">
        <v>36</v>
      </c>
      <c r="L265" t="s">
        <v>2212</v>
      </c>
    </row>
    <row r="266" spans="1:12">
      <c r="A266">
        <v>265</v>
      </c>
      <c r="B266">
        <v>2022</v>
      </c>
      <c r="C266">
        <f>"029"</f>
        <v>0</v>
      </c>
      <c r="D266" t="s">
        <v>1332</v>
      </c>
      <c r="E266" t="s">
        <v>2213</v>
      </c>
      <c r="F266" t="s">
        <v>2214</v>
      </c>
      <c r="G266" t="s">
        <v>2215</v>
      </c>
      <c r="H266" t="s">
        <v>2216</v>
      </c>
      <c r="I266" t="s">
        <v>2217</v>
      </c>
      <c r="J266" t="s">
        <v>2218</v>
      </c>
      <c r="K266" t="s">
        <v>2219</v>
      </c>
      <c r="L266" t="s">
        <v>2220</v>
      </c>
    </row>
    <row r="267" spans="1:12">
      <c r="A267">
        <v>266</v>
      </c>
      <c r="B267">
        <v>2022</v>
      </c>
      <c r="C267">
        <f>"030"</f>
        <v>0</v>
      </c>
      <c r="D267" t="s">
        <v>369</v>
      </c>
      <c r="E267" t="s">
        <v>2221</v>
      </c>
      <c r="F267" t="s">
        <v>2222</v>
      </c>
      <c r="G267" t="s">
        <v>2223</v>
      </c>
      <c r="H267" t="s">
        <v>2224</v>
      </c>
      <c r="I267" t="s">
        <v>2225</v>
      </c>
      <c r="J267" t="s">
        <v>2226</v>
      </c>
      <c r="K267" t="s">
        <v>2227</v>
      </c>
      <c r="L267" t="s">
        <v>2228</v>
      </c>
    </row>
    <row r="268" spans="1:12">
      <c r="A268">
        <v>267</v>
      </c>
      <c r="B268">
        <v>2022</v>
      </c>
      <c r="C268">
        <f>"906"</f>
        <v>0</v>
      </c>
      <c r="D268" t="s">
        <v>378</v>
      </c>
      <c r="E268" t="s">
        <v>2229</v>
      </c>
      <c r="F268" t="s">
        <v>2230</v>
      </c>
      <c r="G268" t="s">
        <v>2231</v>
      </c>
      <c r="H268" t="s">
        <v>2232</v>
      </c>
      <c r="I268" t="s">
        <v>2233</v>
      </c>
      <c r="J268" t="s">
        <v>1675</v>
      </c>
      <c r="K268" t="s">
        <v>2234</v>
      </c>
      <c r="L268" t="s">
        <v>2235</v>
      </c>
    </row>
    <row r="269" spans="1:12">
      <c r="A269">
        <v>268</v>
      </c>
      <c r="B269">
        <v>2022</v>
      </c>
      <c r="C269">
        <f>"035"</f>
        <v>0</v>
      </c>
      <c r="D269" t="s">
        <v>387</v>
      </c>
      <c r="E269" t="s">
        <v>2236</v>
      </c>
      <c r="F269" t="s">
        <v>2237</v>
      </c>
      <c r="G269" t="s">
        <v>2238</v>
      </c>
      <c r="H269" t="s">
        <v>2239</v>
      </c>
      <c r="I269" t="s">
        <v>2240</v>
      </c>
      <c r="J269" t="s">
        <v>2241</v>
      </c>
      <c r="K269" t="s">
        <v>2242</v>
      </c>
      <c r="L269" t="s">
        <v>2243</v>
      </c>
    </row>
    <row r="270" spans="1:12">
      <c r="A270">
        <v>269</v>
      </c>
      <c r="B270">
        <v>2022</v>
      </c>
      <c r="C270">
        <f>"036"</f>
        <v>0</v>
      </c>
      <c r="D270" t="s">
        <v>396</v>
      </c>
      <c r="E270" t="s">
        <v>2244</v>
      </c>
      <c r="F270" t="s">
        <v>2245</v>
      </c>
      <c r="G270" t="s">
        <v>2246</v>
      </c>
      <c r="H270" t="s">
        <v>2247</v>
      </c>
      <c r="I270" t="s">
        <v>2248</v>
      </c>
      <c r="J270" t="s">
        <v>2249</v>
      </c>
      <c r="K270" t="s">
        <v>2250</v>
      </c>
      <c r="L270" t="s">
        <v>2251</v>
      </c>
    </row>
    <row r="271" spans="1:12">
      <c r="A271">
        <v>270</v>
      </c>
      <c r="B271">
        <v>2022</v>
      </c>
      <c r="C271">
        <f>"037"</f>
        <v>0</v>
      </c>
      <c r="D271" t="s">
        <v>405</v>
      </c>
      <c r="E271" t="s">
        <v>2252</v>
      </c>
      <c r="F271" t="s">
        <v>2253</v>
      </c>
      <c r="G271" t="s">
        <v>2254</v>
      </c>
      <c r="H271" t="s">
        <v>2255</v>
      </c>
      <c r="I271" t="s">
        <v>2256</v>
      </c>
      <c r="J271" t="s">
        <v>2257</v>
      </c>
      <c r="K271" t="s">
        <v>2258</v>
      </c>
      <c r="L271" t="s">
        <v>2259</v>
      </c>
    </row>
    <row r="272" spans="1:12">
      <c r="A272">
        <v>271</v>
      </c>
      <c r="B272">
        <v>2022</v>
      </c>
      <c r="C272">
        <f>"038"</f>
        <v>0</v>
      </c>
      <c r="D272" t="s">
        <v>414</v>
      </c>
      <c r="E272" t="s">
        <v>2260</v>
      </c>
      <c r="F272" t="s">
        <v>2261</v>
      </c>
      <c r="G272" t="s">
        <v>2262</v>
      </c>
      <c r="H272" t="s">
        <v>2263</v>
      </c>
      <c r="I272" t="s">
        <v>2264</v>
      </c>
      <c r="J272" t="s">
        <v>2265</v>
      </c>
      <c r="K272" t="s">
        <v>2266</v>
      </c>
      <c r="L272" t="s">
        <v>2267</v>
      </c>
    </row>
    <row r="273" spans="1:12">
      <c r="A273">
        <v>272</v>
      </c>
      <c r="B273">
        <v>2022</v>
      </c>
      <c r="C273">
        <f>"039"</f>
        <v>0</v>
      </c>
      <c r="D273" t="s">
        <v>1389</v>
      </c>
      <c r="E273" t="s">
        <v>2268</v>
      </c>
      <c r="F273" t="s">
        <v>2269</v>
      </c>
      <c r="G273" t="s">
        <v>2270</v>
      </c>
      <c r="H273" t="s">
        <v>2271</v>
      </c>
      <c r="I273" t="s">
        <v>2272</v>
      </c>
      <c r="J273" t="s">
        <v>2273</v>
      </c>
      <c r="K273" t="s">
        <v>2274</v>
      </c>
      <c r="L273" t="s">
        <v>2275</v>
      </c>
    </row>
    <row r="274" spans="1:12">
      <c r="A274">
        <v>273</v>
      </c>
      <c r="B274">
        <v>2022</v>
      </c>
      <c r="C274">
        <f>"040"</f>
        <v>0</v>
      </c>
      <c r="D274" t="s">
        <v>432</v>
      </c>
      <c r="E274" t="s">
        <v>2276</v>
      </c>
      <c r="F274" t="s">
        <v>2277</v>
      </c>
      <c r="G274" t="s">
        <v>2278</v>
      </c>
      <c r="H274" t="s">
        <v>2279</v>
      </c>
      <c r="I274" t="s">
        <v>2280</v>
      </c>
      <c r="J274" t="s">
        <v>2281</v>
      </c>
      <c r="K274" t="s">
        <v>2282</v>
      </c>
      <c r="L274" t="s">
        <v>2283</v>
      </c>
    </row>
    <row r="275" spans="1:12">
      <c r="A275">
        <v>274</v>
      </c>
      <c r="B275">
        <v>2022</v>
      </c>
      <c r="C275">
        <f>"041"</f>
        <v>0</v>
      </c>
      <c r="D275" t="s">
        <v>1406</v>
      </c>
      <c r="E275" t="s">
        <v>2284</v>
      </c>
      <c r="F275" t="s">
        <v>2285</v>
      </c>
      <c r="G275" t="s">
        <v>2286</v>
      </c>
      <c r="H275" t="s">
        <v>2287</v>
      </c>
      <c r="I275" t="s">
        <v>2288</v>
      </c>
      <c r="J275" t="s">
        <v>2289</v>
      </c>
      <c r="K275" t="s">
        <v>2290</v>
      </c>
      <c r="L275" t="s">
        <v>2291</v>
      </c>
    </row>
    <row r="276" spans="1:12">
      <c r="A276">
        <v>275</v>
      </c>
      <c r="B276">
        <v>2022</v>
      </c>
      <c r="C276">
        <f>"046"</f>
        <v>0</v>
      </c>
      <c r="D276" t="s">
        <v>450</v>
      </c>
      <c r="E276" t="s">
        <v>2292</v>
      </c>
      <c r="F276" t="s">
        <v>2293</v>
      </c>
      <c r="G276" t="s">
        <v>2294</v>
      </c>
      <c r="H276" t="s">
        <v>2295</v>
      </c>
      <c r="I276" t="s">
        <v>2296</v>
      </c>
      <c r="J276" t="s">
        <v>2297</v>
      </c>
      <c r="K276" t="s">
        <v>2298</v>
      </c>
      <c r="L276" t="s">
        <v>2299</v>
      </c>
    </row>
    <row r="277" spans="1:12">
      <c r="A277">
        <v>276</v>
      </c>
      <c r="B277">
        <v>2022</v>
      </c>
      <c r="C277">
        <f>"044"</f>
        <v>0</v>
      </c>
      <c r="D277" t="s">
        <v>459</v>
      </c>
      <c r="E277" t="s">
        <v>2300</v>
      </c>
      <c r="F277" t="s">
        <v>2301</v>
      </c>
      <c r="G277" t="s">
        <v>2302</v>
      </c>
      <c r="H277" t="s">
        <v>2303</v>
      </c>
      <c r="I277" t="s">
        <v>2304</v>
      </c>
      <c r="J277" t="s">
        <v>2305</v>
      </c>
      <c r="K277" t="s">
        <v>2306</v>
      </c>
      <c r="L277" t="s">
        <v>2307</v>
      </c>
    </row>
    <row r="278" spans="1:12">
      <c r="A278">
        <v>277</v>
      </c>
      <c r="B278">
        <v>2022</v>
      </c>
      <c r="C278">
        <f>"047"</f>
        <v>0</v>
      </c>
      <c r="D278" t="s">
        <v>468</v>
      </c>
      <c r="E278" t="s">
        <v>2308</v>
      </c>
      <c r="F278" t="s">
        <v>2309</v>
      </c>
      <c r="G278" t="s">
        <v>2310</v>
      </c>
      <c r="H278" t="s">
        <v>2311</v>
      </c>
      <c r="I278" t="s">
        <v>2312</v>
      </c>
      <c r="J278" t="s">
        <v>2257</v>
      </c>
      <c r="K278" t="s">
        <v>2313</v>
      </c>
      <c r="L278" t="s">
        <v>2314</v>
      </c>
    </row>
    <row r="279" spans="1:12">
      <c r="A279">
        <v>278</v>
      </c>
      <c r="B279">
        <v>2022</v>
      </c>
      <c r="C279">
        <f>"042"</f>
        <v>0</v>
      </c>
      <c r="D279" t="s">
        <v>477</v>
      </c>
      <c r="E279" t="s">
        <v>2315</v>
      </c>
      <c r="F279" t="s">
        <v>2316</v>
      </c>
      <c r="G279" t="s">
        <v>2317</v>
      </c>
      <c r="H279" t="s">
        <v>2318</v>
      </c>
      <c r="I279" t="s">
        <v>2319</v>
      </c>
      <c r="J279" t="s">
        <v>2320</v>
      </c>
      <c r="K279" t="s">
        <v>2321</v>
      </c>
      <c r="L279" t="s">
        <v>2322</v>
      </c>
    </row>
    <row r="280" spans="1:12">
      <c r="A280">
        <v>279</v>
      </c>
      <c r="B280">
        <v>2022</v>
      </c>
      <c r="C280">
        <f>"043"</f>
        <v>0</v>
      </c>
      <c r="D280" t="s">
        <v>486</v>
      </c>
      <c r="E280" t="s">
        <v>2323</v>
      </c>
      <c r="F280" t="s">
        <v>2324</v>
      </c>
      <c r="G280" t="s">
        <v>2325</v>
      </c>
      <c r="H280" t="s">
        <v>2326</v>
      </c>
      <c r="I280" t="s">
        <v>2327</v>
      </c>
      <c r="J280" t="s">
        <v>2328</v>
      </c>
      <c r="K280" t="s">
        <v>2329</v>
      </c>
      <c r="L280" t="s">
        <v>2330</v>
      </c>
    </row>
    <row r="281" spans="1:12">
      <c r="A281">
        <v>280</v>
      </c>
      <c r="B281">
        <v>2022</v>
      </c>
      <c r="C281">
        <f>"045"</f>
        <v>0</v>
      </c>
      <c r="D281" t="s">
        <v>1455</v>
      </c>
      <c r="E281" t="s">
        <v>2331</v>
      </c>
      <c r="F281" t="s">
        <v>2332</v>
      </c>
      <c r="G281" t="s">
        <v>2333</v>
      </c>
      <c r="H281" t="s">
        <v>2334</v>
      </c>
      <c r="I281" t="s">
        <v>2335</v>
      </c>
      <c r="J281" t="s">
        <v>2336</v>
      </c>
      <c r="K281" t="s">
        <v>2337</v>
      </c>
      <c r="L281" t="s">
        <v>2338</v>
      </c>
    </row>
    <row r="282" spans="1:12">
      <c r="A282">
        <v>281</v>
      </c>
      <c r="B282">
        <v>2022</v>
      </c>
      <c r="C282">
        <f>"048"</f>
        <v>0</v>
      </c>
      <c r="D282" t="s">
        <v>504</v>
      </c>
      <c r="E282" t="s">
        <v>2339</v>
      </c>
      <c r="F282" t="s">
        <v>2340</v>
      </c>
      <c r="G282" t="s">
        <v>2341</v>
      </c>
      <c r="H282" t="s">
        <v>2342</v>
      </c>
      <c r="I282" t="s">
        <v>2343</v>
      </c>
      <c r="J282" t="s">
        <v>2344</v>
      </c>
      <c r="K282" t="s">
        <v>2345</v>
      </c>
      <c r="L282" t="s">
        <v>2346</v>
      </c>
    </row>
    <row r="283" spans="1:12">
      <c r="A283">
        <v>282</v>
      </c>
      <c r="B283">
        <v>2022</v>
      </c>
      <c r="C283">
        <f>"094"</f>
        <v>0</v>
      </c>
      <c r="D283" t="s">
        <v>513</v>
      </c>
      <c r="E283" t="s">
        <v>2347</v>
      </c>
      <c r="F283" t="s">
        <v>2348</v>
      </c>
      <c r="G283" t="s">
        <v>2349</v>
      </c>
      <c r="H283" t="s">
        <v>2350</v>
      </c>
      <c r="I283" t="s">
        <v>2351</v>
      </c>
      <c r="J283" t="s">
        <v>2352</v>
      </c>
      <c r="K283" t="s">
        <v>2353</v>
      </c>
      <c r="L283" t="s">
        <v>2354</v>
      </c>
    </row>
    <row r="284" spans="1:12">
      <c r="A284">
        <v>283</v>
      </c>
      <c r="B284">
        <v>2022</v>
      </c>
      <c r="C284">
        <f>"049"</f>
        <v>0</v>
      </c>
      <c r="D284" t="s">
        <v>522</v>
      </c>
      <c r="E284" t="s">
        <v>2355</v>
      </c>
      <c r="F284" t="s">
        <v>2356</v>
      </c>
      <c r="G284" t="s">
        <v>2357</v>
      </c>
      <c r="H284" t="s">
        <v>36</v>
      </c>
      <c r="I284" t="s">
        <v>2358</v>
      </c>
      <c r="J284" t="s">
        <v>2359</v>
      </c>
      <c r="K284" t="s">
        <v>36</v>
      </c>
      <c r="L284" t="s">
        <v>2360</v>
      </c>
    </row>
    <row r="285" spans="1:12">
      <c r="A285">
        <v>284</v>
      </c>
      <c r="B285">
        <v>2022</v>
      </c>
      <c r="C285">
        <f>"910"</f>
        <v>0</v>
      </c>
      <c r="D285" t="s">
        <v>531</v>
      </c>
      <c r="E285" t="s">
        <v>2361</v>
      </c>
      <c r="F285" t="s">
        <v>2362</v>
      </c>
      <c r="G285" t="s">
        <v>2363</v>
      </c>
      <c r="H285" t="s">
        <v>2364</v>
      </c>
      <c r="I285" t="s">
        <v>2365</v>
      </c>
      <c r="J285" t="s">
        <v>2366</v>
      </c>
      <c r="K285" t="s">
        <v>2367</v>
      </c>
      <c r="L285" t="s">
        <v>2368</v>
      </c>
    </row>
    <row r="286" spans="1:12">
      <c r="A286">
        <v>285</v>
      </c>
      <c r="B286">
        <v>2022</v>
      </c>
      <c r="C286">
        <f>"050"</f>
        <v>0</v>
      </c>
      <c r="D286" t="s">
        <v>540</v>
      </c>
      <c r="E286" t="s">
        <v>2369</v>
      </c>
      <c r="F286" t="s">
        <v>2370</v>
      </c>
      <c r="G286" t="s">
        <v>2371</v>
      </c>
      <c r="H286" t="s">
        <v>2372</v>
      </c>
      <c r="I286" t="s">
        <v>2373</v>
      </c>
      <c r="J286" t="s">
        <v>2374</v>
      </c>
      <c r="K286" t="s">
        <v>2375</v>
      </c>
      <c r="L286" t="s">
        <v>2376</v>
      </c>
    </row>
    <row r="287" spans="1:12">
      <c r="A287">
        <v>286</v>
      </c>
      <c r="B287">
        <v>2022</v>
      </c>
      <c r="C287">
        <f>"022"</f>
        <v>0</v>
      </c>
      <c r="D287" t="s">
        <v>1502</v>
      </c>
      <c r="E287" t="s">
        <v>2377</v>
      </c>
      <c r="F287" t="s">
        <v>2378</v>
      </c>
      <c r="G287" t="s">
        <v>2379</v>
      </c>
      <c r="H287" t="s">
        <v>2380</v>
      </c>
      <c r="I287" t="s">
        <v>2381</v>
      </c>
      <c r="J287" t="s">
        <v>2382</v>
      </c>
      <c r="K287" t="s">
        <v>2383</v>
      </c>
      <c r="L287" t="s">
        <v>2384</v>
      </c>
    </row>
    <row r="288" spans="1:12">
      <c r="A288">
        <v>287</v>
      </c>
      <c r="B288">
        <v>2022</v>
      </c>
      <c r="C288">
        <f>"907"</f>
        <v>0</v>
      </c>
      <c r="D288" t="s">
        <v>558</v>
      </c>
      <c r="E288" t="s">
        <v>2385</v>
      </c>
      <c r="F288" t="s">
        <v>2386</v>
      </c>
      <c r="G288" t="s">
        <v>2387</v>
      </c>
      <c r="H288" t="s">
        <v>2388</v>
      </c>
      <c r="I288" t="s">
        <v>2389</v>
      </c>
      <c r="J288" t="s">
        <v>2390</v>
      </c>
      <c r="K288" t="s">
        <v>2391</v>
      </c>
      <c r="L288" t="s">
        <v>2392</v>
      </c>
    </row>
    <row r="289" spans="1:12">
      <c r="A289">
        <v>288</v>
      </c>
      <c r="B289">
        <v>2022</v>
      </c>
      <c r="C289">
        <f>"051"</f>
        <v>0</v>
      </c>
      <c r="D289" t="s">
        <v>567</v>
      </c>
      <c r="E289" t="s">
        <v>2393</v>
      </c>
      <c r="F289" t="s">
        <v>2394</v>
      </c>
      <c r="G289" t="s">
        <v>2395</v>
      </c>
      <c r="H289" t="s">
        <v>2396</v>
      </c>
      <c r="I289" t="s">
        <v>2397</v>
      </c>
      <c r="J289" t="s">
        <v>2398</v>
      </c>
      <c r="K289" t="s">
        <v>2399</v>
      </c>
      <c r="L289" t="s">
        <v>2400</v>
      </c>
    </row>
    <row r="290" spans="1:12">
      <c r="A290">
        <v>289</v>
      </c>
      <c r="B290">
        <v>2022</v>
      </c>
      <c r="C290">
        <f>"052"</f>
        <v>0</v>
      </c>
      <c r="D290" t="s">
        <v>576</v>
      </c>
      <c r="E290" t="s">
        <v>2401</v>
      </c>
      <c r="F290" t="s">
        <v>2402</v>
      </c>
      <c r="G290" t="s">
        <v>2403</v>
      </c>
      <c r="H290" t="s">
        <v>2404</v>
      </c>
      <c r="I290" t="s">
        <v>2405</v>
      </c>
      <c r="J290" t="s">
        <v>2406</v>
      </c>
      <c r="K290" t="s">
        <v>2407</v>
      </c>
      <c r="L290" t="s">
        <v>2408</v>
      </c>
    </row>
    <row r="291" spans="1:12">
      <c r="A291">
        <v>290</v>
      </c>
      <c r="B291">
        <v>2022</v>
      </c>
      <c r="C291">
        <f>"053"</f>
        <v>0</v>
      </c>
      <c r="D291" t="s">
        <v>585</v>
      </c>
      <c r="E291" t="s">
        <v>2409</v>
      </c>
      <c r="F291" t="s">
        <v>2410</v>
      </c>
      <c r="G291" t="s">
        <v>2411</v>
      </c>
      <c r="H291" t="s">
        <v>2412</v>
      </c>
      <c r="I291" t="s">
        <v>2413</v>
      </c>
      <c r="J291" t="s">
        <v>2414</v>
      </c>
      <c r="K291" t="s">
        <v>2415</v>
      </c>
      <c r="L291" t="s">
        <v>2416</v>
      </c>
    </row>
    <row r="292" spans="1:12">
      <c r="A292">
        <v>291</v>
      </c>
      <c r="B292">
        <v>2022</v>
      </c>
      <c r="C292">
        <f>"054"</f>
        <v>0</v>
      </c>
      <c r="D292" t="s">
        <v>594</v>
      </c>
      <c r="E292" t="s">
        <v>2417</v>
      </c>
      <c r="F292" t="s">
        <v>2418</v>
      </c>
      <c r="G292" t="s">
        <v>2419</v>
      </c>
      <c r="H292" t="s">
        <v>2420</v>
      </c>
      <c r="I292" t="s">
        <v>2421</v>
      </c>
      <c r="J292" t="s">
        <v>2422</v>
      </c>
      <c r="K292" t="s">
        <v>2423</v>
      </c>
      <c r="L292" t="s">
        <v>2424</v>
      </c>
    </row>
    <row r="293" spans="1:12">
      <c r="A293">
        <v>292</v>
      </c>
      <c r="B293">
        <v>2022</v>
      </c>
      <c r="C293">
        <f>"057"</f>
        <v>0</v>
      </c>
      <c r="D293" t="s">
        <v>603</v>
      </c>
      <c r="E293" t="s">
        <v>2425</v>
      </c>
      <c r="F293" t="s">
        <v>2426</v>
      </c>
      <c r="G293" t="s">
        <v>2427</v>
      </c>
      <c r="H293" t="s">
        <v>2428</v>
      </c>
      <c r="I293" t="s">
        <v>2429</v>
      </c>
      <c r="J293" t="s">
        <v>2430</v>
      </c>
      <c r="K293" t="s">
        <v>2431</v>
      </c>
      <c r="L293" t="s">
        <v>2432</v>
      </c>
    </row>
    <row r="294" spans="1:12">
      <c r="A294">
        <v>293</v>
      </c>
      <c r="B294">
        <v>2022</v>
      </c>
      <c r="C294">
        <f>"055"</f>
        <v>0</v>
      </c>
      <c r="D294" t="s">
        <v>612</v>
      </c>
      <c r="E294" t="s">
        <v>2433</v>
      </c>
      <c r="F294" t="s">
        <v>2434</v>
      </c>
      <c r="G294" t="s">
        <v>2435</v>
      </c>
      <c r="H294" t="s">
        <v>2436</v>
      </c>
      <c r="I294" t="s">
        <v>2437</v>
      </c>
      <c r="J294" t="s">
        <v>2438</v>
      </c>
      <c r="K294" t="s">
        <v>2439</v>
      </c>
      <c r="L294" t="s">
        <v>2440</v>
      </c>
    </row>
    <row r="295" spans="1:12">
      <c r="A295">
        <v>294</v>
      </c>
      <c r="B295">
        <v>2022</v>
      </c>
      <c r="C295">
        <f>"056"</f>
        <v>0</v>
      </c>
      <c r="D295" t="s">
        <v>621</v>
      </c>
      <c r="E295" t="s">
        <v>2441</v>
      </c>
      <c r="F295" t="s">
        <v>2442</v>
      </c>
      <c r="G295" t="s">
        <v>2443</v>
      </c>
      <c r="H295" t="s">
        <v>2444</v>
      </c>
      <c r="I295" t="s">
        <v>2445</v>
      </c>
      <c r="J295" t="s">
        <v>2446</v>
      </c>
      <c r="K295" t="s">
        <v>2447</v>
      </c>
      <c r="L295" t="s">
        <v>2448</v>
      </c>
    </row>
    <row r="296" spans="1:12">
      <c r="A296">
        <v>295</v>
      </c>
      <c r="B296">
        <v>2022</v>
      </c>
      <c r="C296">
        <f>"081"</f>
        <v>0</v>
      </c>
      <c r="D296" t="s">
        <v>630</v>
      </c>
      <c r="E296" t="s">
        <v>2449</v>
      </c>
      <c r="F296" t="s">
        <v>2450</v>
      </c>
      <c r="G296" t="s">
        <v>2451</v>
      </c>
      <c r="H296" t="s">
        <v>2452</v>
      </c>
      <c r="I296" t="s">
        <v>2453</v>
      </c>
      <c r="J296" t="s">
        <v>2454</v>
      </c>
      <c r="K296" t="s">
        <v>2455</v>
      </c>
      <c r="L296" t="s">
        <v>2456</v>
      </c>
    </row>
    <row r="297" spans="1:12">
      <c r="A297">
        <v>296</v>
      </c>
      <c r="B297">
        <v>2022</v>
      </c>
      <c r="C297">
        <f>"903"</f>
        <v>0</v>
      </c>
      <c r="D297" t="s">
        <v>639</v>
      </c>
      <c r="E297" t="s">
        <v>2457</v>
      </c>
      <c r="F297" t="s">
        <v>2458</v>
      </c>
      <c r="G297" t="s">
        <v>2459</v>
      </c>
      <c r="H297" t="s">
        <v>2460</v>
      </c>
      <c r="I297" t="s">
        <v>2461</v>
      </c>
      <c r="J297" t="s">
        <v>2462</v>
      </c>
      <c r="K297" t="s">
        <v>2463</v>
      </c>
      <c r="L297" t="s">
        <v>2464</v>
      </c>
    </row>
    <row r="298" spans="1:12">
      <c r="A298">
        <v>297</v>
      </c>
      <c r="B298">
        <v>2022</v>
      </c>
      <c r="C298">
        <f>"058"</f>
        <v>0</v>
      </c>
      <c r="D298" t="s">
        <v>648</v>
      </c>
      <c r="E298" t="s">
        <v>2465</v>
      </c>
      <c r="F298" t="s">
        <v>2466</v>
      </c>
      <c r="G298" t="s">
        <v>2467</v>
      </c>
      <c r="H298" t="s">
        <v>2468</v>
      </c>
      <c r="I298" t="s">
        <v>2469</v>
      </c>
      <c r="J298" t="s">
        <v>2470</v>
      </c>
      <c r="K298" t="s">
        <v>2471</v>
      </c>
      <c r="L298" t="s">
        <v>2472</v>
      </c>
    </row>
    <row r="299" spans="1:12">
      <c r="A299">
        <v>298</v>
      </c>
      <c r="B299">
        <v>2022</v>
      </c>
      <c r="C299">
        <f>"059"</f>
        <v>0</v>
      </c>
      <c r="D299" t="s">
        <v>657</v>
      </c>
      <c r="E299" t="s">
        <v>2473</v>
      </c>
      <c r="F299" t="s">
        <v>2474</v>
      </c>
      <c r="G299" t="s">
        <v>2475</v>
      </c>
      <c r="H299" t="s">
        <v>2476</v>
      </c>
      <c r="I299" t="s">
        <v>2342</v>
      </c>
      <c r="J299" t="s">
        <v>2477</v>
      </c>
      <c r="K299" t="s">
        <v>2478</v>
      </c>
      <c r="L299" t="s">
        <v>2479</v>
      </c>
    </row>
    <row r="300" spans="1:12">
      <c r="A300">
        <v>299</v>
      </c>
      <c r="B300">
        <v>2022</v>
      </c>
      <c r="C300">
        <f>"060"</f>
        <v>0</v>
      </c>
      <c r="D300" t="s">
        <v>666</v>
      </c>
      <c r="E300" t="s">
        <v>2480</v>
      </c>
      <c r="F300" t="s">
        <v>2481</v>
      </c>
      <c r="G300" t="s">
        <v>2482</v>
      </c>
      <c r="H300" t="s">
        <v>2483</v>
      </c>
      <c r="I300" t="s">
        <v>2484</v>
      </c>
      <c r="J300" t="s">
        <v>2485</v>
      </c>
      <c r="K300" t="s">
        <v>2486</v>
      </c>
      <c r="L300" t="s">
        <v>2487</v>
      </c>
    </row>
    <row r="301" spans="1:12">
      <c r="A301">
        <v>300</v>
      </c>
      <c r="B301">
        <v>2022</v>
      </c>
      <c r="C301">
        <f>"061"</f>
        <v>0</v>
      </c>
      <c r="D301" t="s">
        <v>675</v>
      </c>
      <c r="E301" t="s">
        <v>2488</v>
      </c>
      <c r="F301" t="s">
        <v>2489</v>
      </c>
      <c r="G301" t="s">
        <v>2490</v>
      </c>
      <c r="H301" t="s">
        <v>2491</v>
      </c>
      <c r="I301" t="s">
        <v>2492</v>
      </c>
      <c r="J301" t="s">
        <v>2493</v>
      </c>
      <c r="K301" t="s">
        <v>2494</v>
      </c>
      <c r="L301" t="s">
        <v>2495</v>
      </c>
    </row>
    <row r="302" spans="1:12">
      <c r="A302">
        <v>301</v>
      </c>
      <c r="B302">
        <v>2022</v>
      </c>
      <c r="C302">
        <f>"062"</f>
        <v>0</v>
      </c>
      <c r="D302" t="s">
        <v>684</v>
      </c>
      <c r="E302" t="s">
        <v>2496</v>
      </c>
      <c r="F302" t="s">
        <v>2497</v>
      </c>
      <c r="G302" t="s">
        <v>2498</v>
      </c>
      <c r="H302" t="s">
        <v>2499</v>
      </c>
      <c r="I302" t="s">
        <v>2500</v>
      </c>
      <c r="J302" t="s">
        <v>2501</v>
      </c>
      <c r="K302" t="s">
        <v>2502</v>
      </c>
      <c r="L302" t="s">
        <v>2503</v>
      </c>
    </row>
    <row r="303" spans="1:12">
      <c r="A303">
        <v>302</v>
      </c>
      <c r="B303">
        <v>2022</v>
      </c>
      <c r="C303">
        <f>"063"</f>
        <v>0</v>
      </c>
      <c r="D303" t="s">
        <v>693</v>
      </c>
      <c r="E303" t="s">
        <v>2504</v>
      </c>
      <c r="F303" t="s">
        <v>2505</v>
      </c>
      <c r="G303" t="s">
        <v>2506</v>
      </c>
      <c r="H303" t="s">
        <v>2507</v>
      </c>
      <c r="I303" t="s">
        <v>2508</v>
      </c>
      <c r="J303" t="s">
        <v>2509</v>
      </c>
      <c r="K303" t="s">
        <v>2510</v>
      </c>
      <c r="L303" t="s">
        <v>2511</v>
      </c>
    </row>
    <row r="304" spans="1:12">
      <c r="A304">
        <v>303</v>
      </c>
      <c r="B304">
        <v>2022</v>
      </c>
      <c r="C304">
        <f>"064"</f>
        <v>0</v>
      </c>
      <c r="D304" t="s">
        <v>702</v>
      </c>
      <c r="E304" t="s">
        <v>2512</v>
      </c>
      <c r="F304" t="s">
        <v>2513</v>
      </c>
      <c r="G304" t="s">
        <v>2514</v>
      </c>
      <c r="H304" t="s">
        <v>2515</v>
      </c>
      <c r="I304" t="s">
        <v>2516</v>
      </c>
      <c r="J304" t="s">
        <v>2517</v>
      </c>
      <c r="K304" t="s">
        <v>2518</v>
      </c>
      <c r="L304" t="s">
        <v>2519</v>
      </c>
    </row>
    <row r="305" spans="1:12">
      <c r="A305">
        <v>304</v>
      </c>
      <c r="B305">
        <v>2022</v>
      </c>
      <c r="C305">
        <f>"066"</f>
        <v>0</v>
      </c>
      <c r="D305" t="s">
        <v>711</v>
      </c>
      <c r="E305" t="s">
        <v>2520</v>
      </c>
      <c r="F305" t="s">
        <v>2005</v>
      </c>
      <c r="G305" t="s">
        <v>2521</v>
      </c>
      <c r="H305" t="s">
        <v>2522</v>
      </c>
      <c r="I305" t="s">
        <v>2523</v>
      </c>
      <c r="J305" t="s">
        <v>2524</v>
      </c>
      <c r="K305" t="s">
        <v>36</v>
      </c>
      <c r="L305" t="s">
        <v>2525</v>
      </c>
    </row>
    <row r="306" spans="1:12">
      <c r="A306">
        <v>305</v>
      </c>
      <c r="B306">
        <v>2022</v>
      </c>
      <c r="C306">
        <f>"068"</f>
        <v>0</v>
      </c>
      <c r="D306" t="s">
        <v>719</v>
      </c>
      <c r="E306" t="s">
        <v>2526</v>
      </c>
      <c r="F306" t="s">
        <v>2527</v>
      </c>
      <c r="G306" t="s">
        <v>2528</v>
      </c>
      <c r="H306" t="s">
        <v>2529</v>
      </c>
      <c r="I306" t="s">
        <v>2530</v>
      </c>
      <c r="J306" t="s">
        <v>2531</v>
      </c>
      <c r="K306" t="s">
        <v>2532</v>
      </c>
      <c r="L306" t="s">
        <v>2533</v>
      </c>
    </row>
    <row r="307" spans="1:12">
      <c r="A307">
        <v>306</v>
      </c>
      <c r="B307">
        <v>2022</v>
      </c>
      <c r="C307">
        <f>"069"</f>
        <v>0</v>
      </c>
      <c r="D307" t="s">
        <v>728</v>
      </c>
      <c r="E307" t="s">
        <v>2534</v>
      </c>
      <c r="F307" t="s">
        <v>2535</v>
      </c>
      <c r="G307" t="s">
        <v>2536</v>
      </c>
      <c r="H307" t="s">
        <v>2537</v>
      </c>
      <c r="I307" t="s">
        <v>2538</v>
      </c>
      <c r="J307" t="s">
        <v>2539</v>
      </c>
      <c r="K307" t="s">
        <v>2540</v>
      </c>
      <c r="L307" t="s">
        <v>2541</v>
      </c>
    </row>
    <row r="308" spans="1:12">
      <c r="A308">
        <v>307</v>
      </c>
      <c r="B308">
        <v>2022</v>
      </c>
      <c r="C308">
        <f>"007"</f>
        <v>0</v>
      </c>
      <c r="D308" t="s">
        <v>1669</v>
      </c>
      <c r="E308" t="s">
        <v>2542</v>
      </c>
      <c r="F308" t="s">
        <v>2543</v>
      </c>
      <c r="G308" t="s">
        <v>2544</v>
      </c>
      <c r="H308" t="s">
        <v>2545</v>
      </c>
      <c r="I308" t="s">
        <v>2546</v>
      </c>
      <c r="J308" t="s">
        <v>2547</v>
      </c>
      <c r="K308" t="s">
        <v>2548</v>
      </c>
      <c r="L308" t="s">
        <v>2549</v>
      </c>
    </row>
    <row r="309" spans="1:12">
      <c r="A309">
        <v>308</v>
      </c>
      <c r="B309">
        <v>2022</v>
      </c>
      <c r="C309">
        <f>"908"</f>
        <v>0</v>
      </c>
      <c r="D309" t="s">
        <v>746</v>
      </c>
      <c r="E309" t="s">
        <v>2550</v>
      </c>
      <c r="F309" t="s">
        <v>2013</v>
      </c>
      <c r="G309" t="s">
        <v>2551</v>
      </c>
      <c r="H309" t="s">
        <v>2552</v>
      </c>
      <c r="I309" t="s">
        <v>2553</v>
      </c>
      <c r="J309" t="s">
        <v>2554</v>
      </c>
      <c r="K309" t="s">
        <v>36</v>
      </c>
      <c r="L309" t="s">
        <v>2555</v>
      </c>
    </row>
    <row r="310" spans="1:12">
      <c r="A310">
        <v>309</v>
      </c>
      <c r="B310">
        <v>2022</v>
      </c>
      <c r="C310">
        <f>"071"</f>
        <v>0</v>
      </c>
      <c r="D310" t="s">
        <v>755</v>
      </c>
      <c r="E310" t="s">
        <v>2556</v>
      </c>
      <c r="F310" t="s">
        <v>2557</v>
      </c>
      <c r="G310" t="s">
        <v>2558</v>
      </c>
      <c r="H310" t="s">
        <v>2559</v>
      </c>
      <c r="I310" t="s">
        <v>2560</v>
      </c>
      <c r="J310" t="s">
        <v>2561</v>
      </c>
      <c r="K310" t="s">
        <v>36</v>
      </c>
      <c r="L310" t="s">
        <v>2562</v>
      </c>
    </row>
    <row r="311" spans="1:12">
      <c r="A311">
        <v>310</v>
      </c>
      <c r="B311">
        <v>2022</v>
      </c>
      <c r="C311">
        <f>"067"</f>
        <v>0</v>
      </c>
      <c r="D311" t="s">
        <v>763</v>
      </c>
      <c r="E311" t="s">
        <v>2563</v>
      </c>
      <c r="F311" t="s">
        <v>2564</v>
      </c>
      <c r="G311" t="s">
        <v>2565</v>
      </c>
      <c r="H311" t="s">
        <v>2566</v>
      </c>
      <c r="I311" t="s">
        <v>2567</v>
      </c>
      <c r="J311" t="s">
        <v>1596</v>
      </c>
      <c r="K311" t="s">
        <v>2568</v>
      </c>
      <c r="L311" t="s">
        <v>2569</v>
      </c>
    </row>
    <row r="312" spans="1:12">
      <c r="A312">
        <v>311</v>
      </c>
      <c r="B312">
        <v>2022</v>
      </c>
      <c r="C312">
        <f>"909"</f>
        <v>0</v>
      </c>
      <c r="D312" t="s">
        <v>772</v>
      </c>
      <c r="E312" t="s">
        <v>2570</v>
      </c>
      <c r="F312" t="s">
        <v>2571</v>
      </c>
      <c r="G312" t="s">
        <v>2572</v>
      </c>
      <c r="H312" t="s">
        <v>36</v>
      </c>
      <c r="I312" t="s">
        <v>2573</v>
      </c>
      <c r="J312" t="s">
        <v>2574</v>
      </c>
      <c r="K312" t="s">
        <v>36</v>
      </c>
      <c r="L312" t="s">
        <v>2575</v>
      </c>
    </row>
    <row r="313" spans="1:12">
      <c r="A313">
        <v>312</v>
      </c>
      <c r="B313">
        <v>2022</v>
      </c>
      <c r="C313">
        <f>"073"</f>
        <v>0</v>
      </c>
      <c r="D313" t="s">
        <v>781</v>
      </c>
      <c r="E313" t="s">
        <v>2576</v>
      </c>
      <c r="F313" t="s">
        <v>2577</v>
      </c>
      <c r="G313" t="s">
        <v>2578</v>
      </c>
      <c r="H313" t="s">
        <v>2579</v>
      </c>
      <c r="I313" t="s">
        <v>2580</v>
      </c>
      <c r="J313" t="s">
        <v>2581</v>
      </c>
      <c r="K313" t="s">
        <v>2582</v>
      </c>
      <c r="L313" t="s">
        <v>2583</v>
      </c>
    </row>
    <row r="314" spans="1:12">
      <c r="A314">
        <v>313</v>
      </c>
      <c r="B314">
        <v>2022</v>
      </c>
      <c r="C314">
        <f>"074"</f>
        <v>0</v>
      </c>
      <c r="D314" t="s">
        <v>1715</v>
      </c>
      <c r="E314" t="s">
        <v>2584</v>
      </c>
      <c r="F314" t="s">
        <v>2585</v>
      </c>
      <c r="G314" t="s">
        <v>2586</v>
      </c>
      <c r="H314" t="s">
        <v>2587</v>
      </c>
      <c r="I314" t="s">
        <v>2588</v>
      </c>
      <c r="J314" t="s">
        <v>2589</v>
      </c>
      <c r="K314" t="s">
        <v>2590</v>
      </c>
      <c r="L314" t="s">
        <v>2591</v>
      </c>
    </row>
    <row r="315" spans="1:12">
      <c r="A315">
        <v>314</v>
      </c>
      <c r="B315">
        <v>2022</v>
      </c>
      <c r="C315">
        <f>"075"</f>
        <v>0</v>
      </c>
      <c r="D315" t="s">
        <v>790</v>
      </c>
      <c r="E315" t="s">
        <v>2592</v>
      </c>
      <c r="F315" t="s">
        <v>2593</v>
      </c>
      <c r="G315" t="s">
        <v>2594</v>
      </c>
      <c r="H315" t="s">
        <v>2595</v>
      </c>
      <c r="I315" t="s">
        <v>2596</v>
      </c>
      <c r="J315" t="s">
        <v>2597</v>
      </c>
      <c r="K315" t="s">
        <v>2598</v>
      </c>
      <c r="L315" t="s">
        <v>2599</v>
      </c>
    </row>
    <row r="316" spans="1:12">
      <c r="A316">
        <v>315</v>
      </c>
      <c r="B316">
        <v>2022</v>
      </c>
      <c r="C316">
        <f>"083"</f>
        <v>0</v>
      </c>
      <c r="D316" t="s">
        <v>799</v>
      </c>
      <c r="E316" t="s">
        <v>2600</v>
      </c>
      <c r="F316" t="s">
        <v>2601</v>
      </c>
      <c r="G316" t="s">
        <v>2602</v>
      </c>
      <c r="H316" t="s">
        <v>2603</v>
      </c>
      <c r="I316" t="s">
        <v>2604</v>
      </c>
      <c r="J316" t="s">
        <v>2605</v>
      </c>
      <c r="K316" t="s">
        <v>2606</v>
      </c>
      <c r="L316" t="s">
        <v>2607</v>
      </c>
    </row>
    <row r="317" spans="1:12">
      <c r="A317">
        <v>316</v>
      </c>
      <c r="B317">
        <v>2022</v>
      </c>
      <c r="C317">
        <f>"072"</f>
        <v>0</v>
      </c>
      <c r="D317" t="s">
        <v>808</v>
      </c>
      <c r="E317" t="s">
        <v>2608</v>
      </c>
      <c r="F317" t="s">
        <v>2609</v>
      </c>
      <c r="G317" t="s">
        <v>2610</v>
      </c>
      <c r="H317" t="s">
        <v>2611</v>
      </c>
      <c r="I317" t="s">
        <v>2612</v>
      </c>
      <c r="J317" t="s">
        <v>2613</v>
      </c>
      <c r="K317" t="s">
        <v>36</v>
      </c>
      <c r="L317" t="s">
        <v>2614</v>
      </c>
    </row>
    <row r="318" spans="1:12">
      <c r="A318">
        <v>317</v>
      </c>
      <c r="B318">
        <v>2022</v>
      </c>
      <c r="C318">
        <f>"077"</f>
        <v>0</v>
      </c>
      <c r="D318" t="s">
        <v>816</v>
      </c>
      <c r="E318" t="s">
        <v>2615</v>
      </c>
      <c r="F318" t="s">
        <v>2616</v>
      </c>
      <c r="G318" t="s">
        <v>2617</v>
      </c>
      <c r="H318" t="s">
        <v>2618</v>
      </c>
      <c r="I318" t="s">
        <v>2619</v>
      </c>
      <c r="J318" t="s">
        <v>2620</v>
      </c>
      <c r="K318" t="s">
        <v>2621</v>
      </c>
      <c r="L318" t="s">
        <v>2622</v>
      </c>
    </row>
    <row r="319" spans="1:12">
      <c r="A319">
        <v>318</v>
      </c>
      <c r="B319">
        <v>2022</v>
      </c>
      <c r="C319">
        <f>"078"</f>
        <v>0</v>
      </c>
      <c r="D319" t="s">
        <v>825</v>
      </c>
      <c r="E319" t="s">
        <v>2623</v>
      </c>
      <c r="F319" t="s">
        <v>2624</v>
      </c>
      <c r="G319" t="s">
        <v>2625</v>
      </c>
      <c r="H319" t="s">
        <v>2626</v>
      </c>
      <c r="I319" t="s">
        <v>2627</v>
      </c>
      <c r="J319" t="s">
        <v>2628</v>
      </c>
      <c r="K319" t="s">
        <v>2629</v>
      </c>
      <c r="L319" t="s">
        <v>2630</v>
      </c>
    </row>
    <row r="320" spans="1:12">
      <c r="A320">
        <v>319</v>
      </c>
      <c r="B320">
        <v>2022</v>
      </c>
      <c r="C320">
        <f>"082"</f>
        <v>0</v>
      </c>
      <c r="D320" t="s">
        <v>834</v>
      </c>
      <c r="E320" t="s">
        <v>2631</v>
      </c>
      <c r="F320" t="s">
        <v>2632</v>
      </c>
      <c r="G320" t="s">
        <v>2633</v>
      </c>
      <c r="H320" t="s">
        <v>2634</v>
      </c>
      <c r="I320" t="s">
        <v>2635</v>
      </c>
      <c r="J320" t="s">
        <v>2636</v>
      </c>
      <c r="K320" t="s">
        <v>2637</v>
      </c>
      <c r="L320" t="s">
        <v>2638</v>
      </c>
    </row>
    <row r="321" spans="1:12">
      <c r="A321">
        <v>320</v>
      </c>
      <c r="B321">
        <v>2022</v>
      </c>
      <c r="C321">
        <f>"084"</f>
        <v>0</v>
      </c>
      <c r="D321" t="s">
        <v>843</v>
      </c>
      <c r="E321" t="s">
        <v>2639</v>
      </c>
      <c r="F321" t="s">
        <v>2640</v>
      </c>
      <c r="G321" t="s">
        <v>2641</v>
      </c>
      <c r="H321" t="s">
        <v>2642</v>
      </c>
      <c r="I321" t="s">
        <v>2643</v>
      </c>
      <c r="J321" t="s">
        <v>2644</v>
      </c>
      <c r="K321" t="s">
        <v>2645</v>
      </c>
      <c r="L321" t="s">
        <v>2646</v>
      </c>
    </row>
    <row r="322" spans="1:12">
      <c r="A322">
        <v>321</v>
      </c>
      <c r="B322">
        <v>2022</v>
      </c>
      <c r="C322">
        <f>"904"</f>
        <v>0</v>
      </c>
      <c r="D322" t="s">
        <v>852</v>
      </c>
      <c r="E322" t="s">
        <v>2647</v>
      </c>
      <c r="F322" t="s">
        <v>2648</v>
      </c>
      <c r="G322" t="s">
        <v>2649</v>
      </c>
      <c r="H322" t="s">
        <v>2650</v>
      </c>
      <c r="I322" t="s">
        <v>2651</v>
      </c>
      <c r="J322" t="s">
        <v>2652</v>
      </c>
      <c r="K322" t="s">
        <v>2653</v>
      </c>
      <c r="L322" t="s">
        <v>2654</v>
      </c>
    </row>
    <row r="323" spans="1:12">
      <c r="A323">
        <v>322</v>
      </c>
      <c r="B323">
        <v>2022</v>
      </c>
      <c r="C323">
        <f>"085"</f>
        <v>0</v>
      </c>
      <c r="D323" t="s">
        <v>1788</v>
      </c>
      <c r="E323" t="s">
        <v>2655</v>
      </c>
      <c r="F323" t="s">
        <v>2656</v>
      </c>
      <c r="G323" t="s">
        <v>2657</v>
      </c>
      <c r="H323" t="s">
        <v>2658</v>
      </c>
      <c r="I323" t="s">
        <v>2659</v>
      </c>
      <c r="J323" t="s">
        <v>2660</v>
      </c>
      <c r="K323" t="s">
        <v>2661</v>
      </c>
      <c r="L323" t="s">
        <v>2662</v>
      </c>
    </row>
    <row r="324" spans="1:12">
      <c r="A324">
        <v>323</v>
      </c>
      <c r="B324">
        <v>2022</v>
      </c>
      <c r="C324">
        <f>"086"</f>
        <v>0</v>
      </c>
      <c r="D324" t="s">
        <v>870</v>
      </c>
      <c r="E324" t="s">
        <v>2663</v>
      </c>
      <c r="F324" t="s">
        <v>2664</v>
      </c>
      <c r="G324" t="s">
        <v>2665</v>
      </c>
      <c r="H324" t="s">
        <v>2666</v>
      </c>
      <c r="I324" t="s">
        <v>2667</v>
      </c>
      <c r="J324" t="s">
        <v>2668</v>
      </c>
      <c r="K324" t="s">
        <v>2669</v>
      </c>
      <c r="L324" t="s">
        <v>2670</v>
      </c>
    </row>
    <row r="325" spans="1:12">
      <c r="A325">
        <v>324</v>
      </c>
      <c r="B325">
        <v>2022</v>
      </c>
      <c r="C325">
        <f>"076"</f>
        <v>0</v>
      </c>
      <c r="D325" t="s">
        <v>879</v>
      </c>
      <c r="E325" t="s">
        <v>2671</v>
      </c>
      <c r="F325" t="s">
        <v>2672</v>
      </c>
      <c r="G325" t="s">
        <v>2673</v>
      </c>
      <c r="H325" t="s">
        <v>2674</v>
      </c>
      <c r="I325" t="s">
        <v>2675</v>
      </c>
      <c r="J325" t="s">
        <v>2676</v>
      </c>
      <c r="K325" t="s">
        <v>2677</v>
      </c>
      <c r="L325" t="s">
        <v>2678</v>
      </c>
    </row>
    <row r="326" spans="1:12">
      <c r="A326">
        <v>325</v>
      </c>
      <c r="B326">
        <v>2022</v>
      </c>
      <c r="C326">
        <f>"087"</f>
        <v>0</v>
      </c>
      <c r="D326" t="s">
        <v>888</v>
      </c>
      <c r="E326" t="s">
        <v>2679</v>
      </c>
      <c r="F326" t="s">
        <v>2680</v>
      </c>
      <c r="G326" t="s">
        <v>2681</v>
      </c>
      <c r="H326" t="s">
        <v>2682</v>
      </c>
      <c r="I326" t="s">
        <v>2683</v>
      </c>
      <c r="J326" t="s">
        <v>2684</v>
      </c>
      <c r="K326" t="s">
        <v>1629</v>
      </c>
      <c r="L326" t="s">
        <v>2685</v>
      </c>
    </row>
    <row r="327" spans="1:12">
      <c r="A327">
        <v>326</v>
      </c>
      <c r="B327">
        <v>2022</v>
      </c>
      <c r="C327">
        <f>"088"</f>
        <v>0</v>
      </c>
      <c r="D327" t="s">
        <v>896</v>
      </c>
      <c r="E327" t="s">
        <v>2686</v>
      </c>
      <c r="F327" t="s">
        <v>2687</v>
      </c>
      <c r="G327" t="s">
        <v>1088</v>
      </c>
      <c r="H327" t="s">
        <v>2688</v>
      </c>
      <c r="I327" t="s">
        <v>2689</v>
      </c>
      <c r="J327" t="s">
        <v>2690</v>
      </c>
      <c r="K327" t="s">
        <v>2691</v>
      </c>
      <c r="L327" t="s">
        <v>2692</v>
      </c>
    </row>
    <row r="328" spans="1:12">
      <c r="A328">
        <v>327</v>
      </c>
      <c r="B328">
        <v>2022</v>
      </c>
      <c r="C328">
        <f>"065"</f>
        <v>0</v>
      </c>
      <c r="D328" t="s">
        <v>905</v>
      </c>
      <c r="E328" t="s">
        <v>2693</v>
      </c>
      <c r="F328" t="s">
        <v>2694</v>
      </c>
      <c r="G328" t="s">
        <v>2695</v>
      </c>
      <c r="H328" t="s">
        <v>2696</v>
      </c>
      <c r="I328" t="s">
        <v>2697</v>
      </c>
      <c r="J328" t="s">
        <v>2698</v>
      </c>
      <c r="K328" t="s">
        <v>2699</v>
      </c>
      <c r="L328" t="s">
        <v>2700</v>
      </c>
    </row>
    <row r="329" spans="1:12">
      <c r="A329">
        <v>328</v>
      </c>
      <c r="B329">
        <v>2022</v>
      </c>
      <c r="C329">
        <f>"089"</f>
        <v>0</v>
      </c>
      <c r="D329" t="s">
        <v>914</v>
      </c>
      <c r="E329" t="s">
        <v>2701</v>
      </c>
      <c r="F329" t="s">
        <v>2702</v>
      </c>
      <c r="G329" t="s">
        <v>2703</v>
      </c>
      <c r="H329" t="s">
        <v>1840</v>
      </c>
      <c r="I329" t="s">
        <v>2704</v>
      </c>
      <c r="J329" t="s">
        <v>2705</v>
      </c>
      <c r="K329" t="s">
        <v>2706</v>
      </c>
      <c r="L329" t="s">
        <v>2707</v>
      </c>
    </row>
    <row r="330" spans="1:12">
      <c r="A330">
        <v>329</v>
      </c>
      <c r="B330">
        <v>2022</v>
      </c>
      <c r="C330">
        <f>"080"</f>
        <v>0</v>
      </c>
      <c r="D330" t="s">
        <v>1845</v>
      </c>
      <c r="E330" t="s">
        <v>2708</v>
      </c>
      <c r="F330" t="s">
        <v>2709</v>
      </c>
      <c r="G330" t="s">
        <v>2710</v>
      </c>
      <c r="H330" t="s">
        <v>2711</v>
      </c>
      <c r="I330" t="s">
        <v>2712</v>
      </c>
      <c r="J330" t="s">
        <v>2713</v>
      </c>
      <c r="K330" t="s">
        <v>2714</v>
      </c>
      <c r="L330" t="s">
        <v>2715</v>
      </c>
    </row>
    <row r="331" spans="1:12">
      <c r="A331">
        <v>330</v>
      </c>
      <c r="B331">
        <v>2022</v>
      </c>
      <c r="C331">
        <f>"095"</f>
        <v>0</v>
      </c>
      <c r="D331" t="s">
        <v>950</v>
      </c>
      <c r="E331" t="s">
        <v>2716</v>
      </c>
      <c r="F331" t="s">
        <v>2717</v>
      </c>
      <c r="G331" t="s">
        <v>2718</v>
      </c>
      <c r="H331" t="s">
        <v>2719</v>
      </c>
      <c r="I331" t="s">
        <v>2720</v>
      </c>
      <c r="J331" t="s">
        <v>2721</v>
      </c>
      <c r="K331" t="s">
        <v>2722</v>
      </c>
      <c r="L331" t="s">
        <v>2723</v>
      </c>
    </row>
    <row r="332" spans="1:12">
      <c r="A332">
        <v>331</v>
      </c>
      <c r="B332">
        <v>2022</v>
      </c>
      <c r="C332">
        <f>"096"</f>
        <v>0</v>
      </c>
      <c r="D332" t="s">
        <v>959</v>
      </c>
      <c r="E332" t="s">
        <v>2724</v>
      </c>
      <c r="F332" t="s">
        <v>2725</v>
      </c>
      <c r="G332" t="s">
        <v>2726</v>
      </c>
      <c r="H332" t="s">
        <v>2727</v>
      </c>
      <c r="I332" t="s">
        <v>2728</v>
      </c>
      <c r="J332" t="s">
        <v>2729</v>
      </c>
      <c r="K332" t="s">
        <v>2730</v>
      </c>
      <c r="L332" t="s">
        <v>2731</v>
      </c>
    </row>
    <row r="333" spans="1:12">
      <c r="A333">
        <v>332</v>
      </c>
      <c r="B333">
        <v>2022</v>
      </c>
      <c r="C333">
        <f>"905"</f>
        <v>0</v>
      </c>
      <c r="D333" t="s">
        <v>968</v>
      </c>
      <c r="E333" t="s">
        <v>2732</v>
      </c>
      <c r="F333" t="s">
        <v>2733</v>
      </c>
      <c r="G333" t="s">
        <v>2734</v>
      </c>
      <c r="H333" t="s">
        <v>2735</v>
      </c>
      <c r="I333" t="s">
        <v>2736</v>
      </c>
      <c r="J333" t="s">
        <v>2737</v>
      </c>
      <c r="K333" t="s">
        <v>2738</v>
      </c>
      <c r="L333" t="s">
        <v>2739</v>
      </c>
    </row>
    <row r="334" spans="1:12">
      <c r="A334">
        <v>333</v>
      </c>
      <c r="B334">
        <v>2022</v>
      </c>
      <c r="C334">
        <f>"097"</f>
        <v>0</v>
      </c>
      <c r="D334" t="s">
        <v>977</v>
      </c>
      <c r="E334" t="s">
        <v>2740</v>
      </c>
      <c r="F334" t="s">
        <v>2741</v>
      </c>
      <c r="G334" t="s">
        <v>2742</v>
      </c>
      <c r="H334" t="s">
        <v>2743</v>
      </c>
      <c r="I334" t="s">
        <v>2744</v>
      </c>
      <c r="J334" t="s">
        <v>2745</v>
      </c>
      <c r="K334" t="s">
        <v>2746</v>
      </c>
      <c r="L334" t="s">
        <v>2747</v>
      </c>
    </row>
    <row r="335" spans="1:12">
      <c r="A335">
        <v>334</v>
      </c>
      <c r="B335">
        <v>2022</v>
      </c>
      <c r="C335">
        <f>"024"</f>
        <v>0</v>
      </c>
      <c r="D335" t="s">
        <v>986</v>
      </c>
      <c r="E335" t="s">
        <v>2748</v>
      </c>
      <c r="F335" t="s">
        <v>2749</v>
      </c>
      <c r="G335" t="s">
        <v>2750</v>
      </c>
      <c r="H335" t="s">
        <v>2751</v>
      </c>
      <c r="I335" t="s">
        <v>2752</v>
      </c>
      <c r="J335" t="s">
        <v>2753</v>
      </c>
      <c r="K335" t="s">
        <v>2754</v>
      </c>
      <c r="L335" t="s">
        <v>2755</v>
      </c>
    </row>
    <row r="336" spans="1:12">
      <c r="A336">
        <v>335</v>
      </c>
      <c r="B336">
        <v>2022</v>
      </c>
      <c r="C336">
        <f>"025"</f>
        <v>0</v>
      </c>
      <c r="D336" t="s">
        <v>995</v>
      </c>
      <c r="E336" t="s">
        <v>2756</v>
      </c>
      <c r="F336" t="s">
        <v>2757</v>
      </c>
      <c r="G336" t="s">
        <v>2758</v>
      </c>
      <c r="H336" t="s">
        <v>2759</v>
      </c>
      <c r="I336" t="s">
        <v>2760</v>
      </c>
      <c r="J336" t="s">
        <v>2761</v>
      </c>
      <c r="K336" t="s">
        <v>2762</v>
      </c>
      <c r="L336" t="s">
        <v>2763</v>
      </c>
    </row>
    <row r="337" spans="1:12">
      <c r="A337">
        <v>336</v>
      </c>
      <c r="B337">
        <v>2022</v>
      </c>
      <c r="C337">
        <f>"913"</f>
        <v>0</v>
      </c>
      <c r="D337" t="s">
        <v>1004</v>
      </c>
      <c r="E337" t="s">
        <v>2764</v>
      </c>
      <c r="F337" t="s">
        <v>2765</v>
      </c>
      <c r="G337" t="s">
        <v>2766</v>
      </c>
      <c r="H337" t="s">
        <v>2767</v>
      </c>
      <c r="I337" t="s">
        <v>2768</v>
      </c>
      <c r="J337" t="s">
        <v>2769</v>
      </c>
      <c r="K337" t="s">
        <v>2770</v>
      </c>
      <c r="L337" t="s">
        <v>2771</v>
      </c>
    </row>
    <row r="338" spans="1:12">
      <c r="A338">
        <v>337</v>
      </c>
      <c r="B338">
        <v>2022</v>
      </c>
      <c r="C338">
        <f>"915"</f>
        <v>0</v>
      </c>
      <c r="D338" t="s">
        <v>1013</v>
      </c>
      <c r="E338" t="s">
        <v>2772</v>
      </c>
      <c r="F338" t="s">
        <v>2773</v>
      </c>
      <c r="G338" t="s">
        <v>2774</v>
      </c>
      <c r="H338" t="s">
        <v>2775</v>
      </c>
      <c r="I338" t="s">
        <v>2776</v>
      </c>
      <c r="J338" t="s">
        <v>2777</v>
      </c>
      <c r="K338" t="s">
        <v>2778</v>
      </c>
      <c r="L338" t="s">
        <v>2779</v>
      </c>
    </row>
    <row r="339" spans="1:12">
      <c r="A339">
        <v>338</v>
      </c>
      <c r="B339">
        <v>2021</v>
      </c>
      <c r="C339">
        <f>"001"</f>
        <v>0</v>
      </c>
      <c r="D339" t="s">
        <v>12</v>
      </c>
      <c r="E339" t="s">
        <v>2780</v>
      </c>
      <c r="F339" t="s">
        <v>2781</v>
      </c>
      <c r="G339" t="s">
        <v>2782</v>
      </c>
      <c r="H339" t="s">
        <v>2783</v>
      </c>
      <c r="I339" t="s">
        <v>2784</v>
      </c>
      <c r="J339" t="s">
        <v>2785</v>
      </c>
      <c r="K339" t="s">
        <v>2786</v>
      </c>
      <c r="L339" t="s">
        <v>2787</v>
      </c>
    </row>
    <row r="340" spans="1:12">
      <c r="A340">
        <v>339</v>
      </c>
      <c r="B340">
        <v>2021</v>
      </c>
      <c r="C340">
        <f>"002"</f>
        <v>0</v>
      </c>
      <c r="D340" t="s">
        <v>1030</v>
      </c>
      <c r="E340" t="s">
        <v>2788</v>
      </c>
      <c r="F340" t="s">
        <v>2789</v>
      </c>
      <c r="G340" t="s">
        <v>2790</v>
      </c>
      <c r="H340" t="s">
        <v>2791</v>
      </c>
      <c r="I340" t="s">
        <v>2792</v>
      </c>
      <c r="J340" t="s">
        <v>2793</v>
      </c>
      <c r="K340" t="s">
        <v>2794</v>
      </c>
      <c r="L340" t="s">
        <v>2795</v>
      </c>
    </row>
    <row r="341" spans="1:12">
      <c r="A341">
        <v>340</v>
      </c>
      <c r="B341">
        <v>2021</v>
      </c>
      <c r="C341">
        <f>"911"</f>
        <v>0</v>
      </c>
      <c r="D341" t="s">
        <v>30</v>
      </c>
      <c r="E341" t="s">
        <v>2796</v>
      </c>
      <c r="F341" t="s">
        <v>2797</v>
      </c>
      <c r="G341" t="s">
        <v>2798</v>
      </c>
      <c r="H341" t="s">
        <v>2799</v>
      </c>
      <c r="I341" t="s">
        <v>2800</v>
      </c>
      <c r="J341" t="s">
        <v>36</v>
      </c>
      <c r="K341" t="s">
        <v>36</v>
      </c>
      <c r="L341" t="s">
        <v>2801</v>
      </c>
    </row>
    <row r="342" spans="1:12">
      <c r="A342">
        <v>341</v>
      </c>
      <c r="B342">
        <v>2021</v>
      </c>
      <c r="C342">
        <f>"912"</f>
        <v>0</v>
      </c>
      <c r="D342" t="s">
        <v>39</v>
      </c>
      <c r="E342" t="s">
        <v>2802</v>
      </c>
      <c r="F342" t="s">
        <v>2803</v>
      </c>
      <c r="G342" t="s">
        <v>2804</v>
      </c>
      <c r="H342" t="s">
        <v>2805</v>
      </c>
      <c r="I342" t="s">
        <v>2806</v>
      </c>
      <c r="J342" t="s">
        <v>2807</v>
      </c>
      <c r="K342" t="s">
        <v>36</v>
      </c>
      <c r="L342" t="s">
        <v>2808</v>
      </c>
    </row>
    <row r="343" spans="1:12">
      <c r="A343">
        <v>342</v>
      </c>
      <c r="B343">
        <v>2021</v>
      </c>
      <c r="C343">
        <f>"003"</f>
        <v>0</v>
      </c>
      <c r="D343" t="s">
        <v>48</v>
      </c>
      <c r="E343" t="s">
        <v>2809</v>
      </c>
      <c r="F343" t="s">
        <v>2810</v>
      </c>
      <c r="G343" t="s">
        <v>2811</v>
      </c>
      <c r="H343" t="s">
        <v>2812</v>
      </c>
      <c r="I343" t="s">
        <v>2813</v>
      </c>
      <c r="J343" t="s">
        <v>2814</v>
      </c>
      <c r="K343" t="s">
        <v>2815</v>
      </c>
      <c r="L343" t="s">
        <v>2816</v>
      </c>
    </row>
    <row r="344" spans="1:12">
      <c r="A344">
        <v>343</v>
      </c>
      <c r="B344">
        <v>2021</v>
      </c>
      <c r="C344">
        <f>"004"</f>
        <v>0</v>
      </c>
      <c r="D344" t="s">
        <v>57</v>
      </c>
      <c r="E344" t="s">
        <v>2817</v>
      </c>
      <c r="F344" t="s">
        <v>2818</v>
      </c>
      <c r="G344" t="s">
        <v>2819</v>
      </c>
      <c r="H344" t="s">
        <v>2820</v>
      </c>
      <c r="I344" t="s">
        <v>2821</v>
      </c>
      <c r="J344" t="s">
        <v>2822</v>
      </c>
      <c r="K344" t="s">
        <v>2823</v>
      </c>
      <c r="L344" t="s">
        <v>2824</v>
      </c>
    </row>
    <row r="345" spans="1:12">
      <c r="A345">
        <v>344</v>
      </c>
      <c r="B345">
        <v>2021</v>
      </c>
      <c r="C345">
        <f>"005"</f>
        <v>0</v>
      </c>
      <c r="D345" t="s">
        <v>66</v>
      </c>
      <c r="E345" t="s">
        <v>2825</v>
      </c>
      <c r="F345" t="s">
        <v>2826</v>
      </c>
      <c r="G345" t="s">
        <v>2827</v>
      </c>
      <c r="H345" t="s">
        <v>2828</v>
      </c>
      <c r="I345" t="s">
        <v>2689</v>
      </c>
      <c r="J345" t="s">
        <v>2829</v>
      </c>
      <c r="K345" t="s">
        <v>2830</v>
      </c>
      <c r="L345" t="s">
        <v>2831</v>
      </c>
    </row>
    <row r="346" spans="1:12">
      <c r="A346">
        <v>345</v>
      </c>
      <c r="B346">
        <v>2021</v>
      </c>
      <c r="C346">
        <f>"006"</f>
        <v>0</v>
      </c>
      <c r="D346" t="s">
        <v>74</v>
      </c>
      <c r="E346" t="s">
        <v>2832</v>
      </c>
      <c r="F346" t="s">
        <v>2833</v>
      </c>
      <c r="G346" t="s">
        <v>2834</v>
      </c>
      <c r="H346" t="s">
        <v>2835</v>
      </c>
      <c r="I346" t="s">
        <v>2263</v>
      </c>
      <c r="J346" t="s">
        <v>2836</v>
      </c>
      <c r="K346" t="s">
        <v>2837</v>
      </c>
      <c r="L346" t="s">
        <v>2838</v>
      </c>
    </row>
    <row r="347" spans="1:12">
      <c r="A347">
        <v>346</v>
      </c>
      <c r="B347">
        <v>2021</v>
      </c>
      <c r="C347">
        <f>"008"</f>
        <v>0</v>
      </c>
      <c r="D347" t="s">
        <v>83</v>
      </c>
      <c r="E347" t="s">
        <v>2839</v>
      </c>
      <c r="F347" t="s">
        <v>2840</v>
      </c>
      <c r="G347" t="s">
        <v>2841</v>
      </c>
      <c r="H347" t="s">
        <v>2842</v>
      </c>
      <c r="I347" t="s">
        <v>2843</v>
      </c>
      <c r="J347" t="s">
        <v>2844</v>
      </c>
      <c r="K347" t="s">
        <v>2688</v>
      </c>
      <c r="L347" t="s">
        <v>2845</v>
      </c>
    </row>
    <row r="348" spans="1:12">
      <c r="A348">
        <v>347</v>
      </c>
      <c r="B348">
        <v>2021</v>
      </c>
      <c r="C348">
        <f>"093"</f>
        <v>0</v>
      </c>
      <c r="D348" t="s">
        <v>92</v>
      </c>
      <c r="E348" t="s">
        <v>2846</v>
      </c>
      <c r="F348" t="s">
        <v>2847</v>
      </c>
      <c r="G348" t="s">
        <v>2848</v>
      </c>
      <c r="H348" t="s">
        <v>2849</v>
      </c>
      <c r="I348" t="s">
        <v>2850</v>
      </c>
      <c r="J348" t="s">
        <v>1825</v>
      </c>
      <c r="K348" t="s">
        <v>2851</v>
      </c>
      <c r="L348" t="s">
        <v>2852</v>
      </c>
    </row>
    <row r="349" spans="1:12">
      <c r="A349">
        <v>348</v>
      </c>
      <c r="B349">
        <v>2021</v>
      </c>
      <c r="C349">
        <f>"009"</f>
        <v>0</v>
      </c>
      <c r="D349" t="s">
        <v>1108</v>
      </c>
      <c r="E349" t="s">
        <v>2853</v>
      </c>
      <c r="F349" t="s">
        <v>2854</v>
      </c>
      <c r="G349" t="s">
        <v>2855</v>
      </c>
      <c r="H349" t="s">
        <v>2856</v>
      </c>
      <c r="I349" t="s">
        <v>2857</v>
      </c>
      <c r="J349" t="s">
        <v>2858</v>
      </c>
      <c r="K349" t="s">
        <v>2859</v>
      </c>
      <c r="L349" t="s">
        <v>2860</v>
      </c>
    </row>
    <row r="350" spans="1:12">
      <c r="A350">
        <v>349</v>
      </c>
      <c r="B350">
        <v>2021</v>
      </c>
      <c r="C350">
        <f>"914"</f>
        <v>0</v>
      </c>
      <c r="D350" t="s">
        <v>110</v>
      </c>
      <c r="E350" t="s">
        <v>2861</v>
      </c>
      <c r="F350" t="s">
        <v>2862</v>
      </c>
      <c r="G350" t="s">
        <v>2863</v>
      </c>
      <c r="H350" t="s">
        <v>2864</v>
      </c>
      <c r="I350" t="s">
        <v>2865</v>
      </c>
      <c r="J350" t="s">
        <v>2866</v>
      </c>
      <c r="K350" t="s">
        <v>2867</v>
      </c>
      <c r="L350" t="s">
        <v>2868</v>
      </c>
    </row>
    <row r="351" spans="1:12">
      <c r="A351">
        <v>350</v>
      </c>
      <c r="B351">
        <v>2021</v>
      </c>
      <c r="C351">
        <f>"010"</f>
        <v>0</v>
      </c>
      <c r="D351" t="s">
        <v>119</v>
      </c>
      <c r="E351" t="s">
        <v>2869</v>
      </c>
      <c r="F351" t="s">
        <v>2870</v>
      </c>
      <c r="G351" t="s">
        <v>2871</v>
      </c>
      <c r="H351" t="s">
        <v>2872</v>
      </c>
      <c r="I351" t="s">
        <v>2873</v>
      </c>
      <c r="J351" t="s">
        <v>2874</v>
      </c>
      <c r="K351" t="s">
        <v>2875</v>
      </c>
      <c r="L351" t="s">
        <v>2876</v>
      </c>
    </row>
    <row r="352" spans="1:12">
      <c r="A352">
        <v>351</v>
      </c>
      <c r="B352">
        <v>2021</v>
      </c>
      <c r="C352">
        <f>"011"</f>
        <v>0</v>
      </c>
      <c r="D352" t="s">
        <v>128</v>
      </c>
      <c r="E352" t="s">
        <v>2877</v>
      </c>
      <c r="F352" t="s">
        <v>2878</v>
      </c>
      <c r="G352" t="s">
        <v>2879</v>
      </c>
      <c r="H352" t="s">
        <v>2880</v>
      </c>
      <c r="I352" t="s">
        <v>2881</v>
      </c>
      <c r="J352" t="s">
        <v>2882</v>
      </c>
      <c r="K352" t="s">
        <v>2883</v>
      </c>
      <c r="L352" t="s">
        <v>2884</v>
      </c>
    </row>
    <row r="353" spans="1:12">
      <c r="A353">
        <v>352</v>
      </c>
      <c r="B353">
        <v>2021</v>
      </c>
      <c r="C353">
        <f>"023"</f>
        <v>0</v>
      </c>
      <c r="D353" t="s">
        <v>137</v>
      </c>
      <c r="E353" t="s">
        <v>2885</v>
      </c>
      <c r="F353" t="s">
        <v>2886</v>
      </c>
      <c r="G353" t="s">
        <v>2887</v>
      </c>
      <c r="H353" t="s">
        <v>2888</v>
      </c>
      <c r="I353" t="s">
        <v>2889</v>
      </c>
      <c r="J353" t="s">
        <v>2890</v>
      </c>
      <c r="K353" t="s">
        <v>2891</v>
      </c>
      <c r="L353" t="s">
        <v>2892</v>
      </c>
    </row>
    <row r="354" spans="1:12">
      <c r="A354">
        <v>353</v>
      </c>
      <c r="B354">
        <v>2021</v>
      </c>
      <c r="C354">
        <f>"091"</f>
        <v>0</v>
      </c>
      <c r="D354" t="s">
        <v>146</v>
      </c>
      <c r="E354" t="s">
        <v>2893</v>
      </c>
      <c r="F354" t="s">
        <v>2894</v>
      </c>
      <c r="G354" t="s">
        <v>2895</v>
      </c>
      <c r="H354" t="s">
        <v>2896</v>
      </c>
      <c r="I354" t="s">
        <v>2897</v>
      </c>
      <c r="J354" t="s">
        <v>2898</v>
      </c>
      <c r="K354" t="s">
        <v>2899</v>
      </c>
      <c r="L354" t="s">
        <v>2900</v>
      </c>
    </row>
    <row r="355" spans="1:12">
      <c r="A355">
        <v>354</v>
      </c>
      <c r="B355">
        <v>2021</v>
      </c>
      <c r="C355">
        <f>"070"</f>
        <v>0</v>
      </c>
      <c r="D355" t="s">
        <v>155</v>
      </c>
      <c r="E355" t="s">
        <v>2901</v>
      </c>
      <c r="F355" t="s">
        <v>2902</v>
      </c>
      <c r="G355" t="s">
        <v>2903</v>
      </c>
      <c r="H355" t="s">
        <v>2904</v>
      </c>
      <c r="I355" t="s">
        <v>2905</v>
      </c>
      <c r="J355" t="s">
        <v>2906</v>
      </c>
      <c r="K355" t="s">
        <v>2907</v>
      </c>
      <c r="L355" t="s">
        <v>2908</v>
      </c>
    </row>
    <row r="356" spans="1:12">
      <c r="A356">
        <v>355</v>
      </c>
      <c r="B356">
        <v>2021</v>
      </c>
      <c r="C356">
        <f>"012"</f>
        <v>0</v>
      </c>
      <c r="D356" t="s">
        <v>164</v>
      </c>
      <c r="E356" t="s">
        <v>2909</v>
      </c>
      <c r="F356" t="s">
        <v>2910</v>
      </c>
      <c r="G356" t="s">
        <v>2911</v>
      </c>
      <c r="H356" t="s">
        <v>2912</v>
      </c>
      <c r="I356" t="s">
        <v>2913</v>
      </c>
      <c r="J356" t="s">
        <v>2914</v>
      </c>
      <c r="K356" t="s">
        <v>36</v>
      </c>
      <c r="L356" t="s">
        <v>2915</v>
      </c>
    </row>
    <row r="357" spans="1:12">
      <c r="A357">
        <v>356</v>
      </c>
      <c r="B357">
        <v>2021</v>
      </c>
      <c r="C357">
        <f>"090"</f>
        <v>0</v>
      </c>
      <c r="D357" t="s">
        <v>173</v>
      </c>
      <c r="E357" t="s">
        <v>2916</v>
      </c>
      <c r="F357" t="s">
        <v>2917</v>
      </c>
      <c r="G357" t="s">
        <v>2918</v>
      </c>
      <c r="H357" t="s">
        <v>2919</v>
      </c>
      <c r="I357" t="s">
        <v>2920</v>
      </c>
      <c r="J357" t="s">
        <v>2921</v>
      </c>
      <c r="K357" t="s">
        <v>2922</v>
      </c>
      <c r="L357" t="s">
        <v>2923</v>
      </c>
    </row>
    <row r="358" spans="1:12">
      <c r="A358">
        <v>357</v>
      </c>
      <c r="B358">
        <v>2021</v>
      </c>
      <c r="C358">
        <f>"013"</f>
        <v>0</v>
      </c>
      <c r="D358" t="s">
        <v>182</v>
      </c>
      <c r="E358" t="s">
        <v>2924</v>
      </c>
      <c r="F358" t="s">
        <v>2925</v>
      </c>
      <c r="G358" t="s">
        <v>2926</v>
      </c>
      <c r="H358" t="s">
        <v>2927</v>
      </c>
      <c r="I358" t="s">
        <v>2928</v>
      </c>
      <c r="J358" t="s">
        <v>2929</v>
      </c>
      <c r="K358" t="s">
        <v>2930</v>
      </c>
      <c r="L358" t="s">
        <v>2931</v>
      </c>
    </row>
    <row r="359" spans="1:12">
      <c r="A359">
        <v>358</v>
      </c>
      <c r="B359">
        <v>2021</v>
      </c>
      <c r="C359">
        <f>"014"</f>
        <v>0</v>
      </c>
      <c r="D359" t="s">
        <v>191</v>
      </c>
      <c r="E359" t="s">
        <v>2932</v>
      </c>
      <c r="F359" t="s">
        <v>2933</v>
      </c>
      <c r="G359" t="s">
        <v>2934</v>
      </c>
      <c r="H359" t="s">
        <v>2935</v>
      </c>
      <c r="I359" t="s">
        <v>2936</v>
      </c>
      <c r="J359" t="s">
        <v>2937</v>
      </c>
      <c r="K359" t="s">
        <v>2938</v>
      </c>
      <c r="L359" t="s">
        <v>2939</v>
      </c>
    </row>
    <row r="360" spans="1:12">
      <c r="A360">
        <v>359</v>
      </c>
      <c r="B360">
        <v>2021</v>
      </c>
      <c r="C360">
        <f>"015"</f>
        <v>0</v>
      </c>
      <c r="D360" t="s">
        <v>200</v>
      </c>
      <c r="E360" t="s">
        <v>2940</v>
      </c>
      <c r="F360" t="s">
        <v>2941</v>
      </c>
      <c r="G360" t="s">
        <v>2942</v>
      </c>
      <c r="H360" t="s">
        <v>2943</v>
      </c>
      <c r="I360" t="s">
        <v>2944</v>
      </c>
      <c r="J360" t="s">
        <v>2945</v>
      </c>
      <c r="K360" t="s">
        <v>2946</v>
      </c>
      <c r="L360" t="s">
        <v>2947</v>
      </c>
    </row>
    <row r="361" spans="1:12">
      <c r="A361">
        <v>360</v>
      </c>
      <c r="B361">
        <v>2021</v>
      </c>
      <c r="C361">
        <f>"092"</f>
        <v>0</v>
      </c>
      <c r="D361" t="s">
        <v>209</v>
      </c>
      <c r="E361" t="s">
        <v>2948</v>
      </c>
      <c r="F361" t="s">
        <v>2949</v>
      </c>
      <c r="G361" t="s">
        <v>2950</v>
      </c>
      <c r="H361" t="s">
        <v>2951</v>
      </c>
      <c r="I361" t="s">
        <v>2952</v>
      </c>
      <c r="J361" t="s">
        <v>2953</v>
      </c>
      <c r="K361" t="s">
        <v>2954</v>
      </c>
      <c r="L361" t="s">
        <v>2955</v>
      </c>
    </row>
    <row r="362" spans="1:12">
      <c r="A362">
        <v>361</v>
      </c>
      <c r="B362">
        <v>2021</v>
      </c>
      <c r="C362">
        <f>"016"</f>
        <v>0</v>
      </c>
      <c r="D362" t="s">
        <v>218</v>
      </c>
      <c r="E362" t="s">
        <v>2956</v>
      </c>
      <c r="F362" t="s">
        <v>2957</v>
      </c>
      <c r="G362" t="s">
        <v>2958</v>
      </c>
      <c r="H362" t="s">
        <v>2959</v>
      </c>
      <c r="I362" t="s">
        <v>2960</v>
      </c>
      <c r="J362" t="s">
        <v>2961</v>
      </c>
      <c r="K362" t="s">
        <v>2962</v>
      </c>
      <c r="L362" t="s">
        <v>2963</v>
      </c>
    </row>
    <row r="363" spans="1:12">
      <c r="A363">
        <v>362</v>
      </c>
      <c r="B363">
        <v>2021</v>
      </c>
      <c r="C363">
        <f>"017"</f>
        <v>0</v>
      </c>
      <c r="D363" t="s">
        <v>227</v>
      </c>
      <c r="E363" t="s">
        <v>2964</v>
      </c>
      <c r="F363" t="s">
        <v>2965</v>
      </c>
      <c r="G363" t="s">
        <v>2966</v>
      </c>
      <c r="H363" t="s">
        <v>2967</v>
      </c>
      <c r="I363" t="s">
        <v>2968</v>
      </c>
      <c r="J363" t="s">
        <v>2969</v>
      </c>
      <c r="K363" t="s">
        <v>2970</v>
      </c>
      <c r="L363" t="s">
        <v>2971</v>
      </c>
    </row>
    <row r="364" spans="1:12">
      <c r="A364">
        <v>363</v>
      </c>
      <c r="B364">
        <v>2021</v>
      </c>
      <c r="C364">
        <f>"018"</f>
        <v>0</v>
      </c>
      <c r="D364" t="s">
        <v>236</v>
      </c>
      <c r="E364" t="s">
        <v>2972</v>
      </c>
      <c r="F364" t="s">
        <v>2973</v>
      </c>
      <c r="G364" t="s">
        <v>2974</v>
      </c>
      <c r="H364" t="s">
        <v>1985</v>
      </c>
      <c r="I364" t="s">
        <v>2975</v>
      </c>
      <c r="J364" t="s">
        <v>2976</v>
      </c>
      <c r="K364" t="s">
        <v>2977</v>
      </c>
      <c r="L364" t="s">
        <v>2978</v>
      </c>
    </row>
    <row r="365" spans="1:12">
      <c r="A365">
        <v>364</v>
      </c>
      <c r="B365">
        <v>2021</v>
      </c>
      <c r="C365">
        <f>"019"</f>
        <v>0</v>
      </c>
      <c r="D365" t="s">
        <v>245</v>
      </c>
      <c r="E365" t="s">
        <v>2979</v>
      </c>
      <c r="F365" t="s">
        <v>2980</v>
      </c>
      <c r="G365" t="s">
        <v>2981</v>
      </c>
      <c r="H365" t="s">
        <v>2982</v>
      </c>
      <c r="I365" t="s">
        <v>2983</v>
      </c>
      <c r="J365" t="s">
        <v>2984</v>
      </c>
      <c r="K365" t="s">
        <v>36</v>
      </c>
      <c r="L365" t="s">
        <v>2985</v>
      </c>
    </row>
    <row r="366" spans="1:12">
      <c r="A366">
        <v>365</v>
      </c>
      <c r="B366">
        <v>2021</v>
      </c>
      <c r="C366">
        <f>"020"</f>
        <v>0</v>
      </c>
      <c r="D366" t="s">
        <v>254</v>
      </c>
      <c r="E366" t="s">
        <v>2986</v>
      </c>
      <c r="F366" t="s">
        <v>2987</v>
      </c>
      <c r="G366" t="s">
        <v>2988</v>
      </c>
      <c r="H366" t="s">
        <v>2989</v>
      </c>
      <c r="I366" t="s">
        <v>2990</v>
      </c>
      <c r="J366" t="s">
        <v>2991</v>
      </c>
      <c r="K366" t="s">
        <v>2992</v>
      </c>
      <c r="L366" t="s">
        <v>2993</v>
      </c>
    </row>
    <row r="367" spans="1:12">
      <c r="A367">
        <v>366</v>
      </c>
      <c r="B367">
        <v>2021</v>
      </c>
      <c r="C367">
        <f>"021"</f>
        <v>0</v>
      </c>
      <c r="D367" t="s">
        <v>263</v>
      </c>
      <c r="E367" t="s">
        <v>2994</v>
      </c>
      <c r="F367" t="s">
        <v>2995</v>
      </c>
      <c r="G367" t="s">
        <v>2996</v>
      </c>
      <c r="H367" t="s">
        <v>2997</v>
      </c>
      <c r="I367" t="s">
        <v>2998</v>
      </c>
      <c r="J367" t="s">
        <v>2999</v>
      </c>
      <c r="K367" t="s">
        <v>3000</v>
      </c>
      <c r="L367" t="s">
        <v>3001</v>
      </c>
    </row>
    <row r="368" spans="1:12">
      <c r="A368">
        <v>367</v>
      </c>
      <c r="B368">
        <v>2021</v>
      </c>
      <c r="C368">
        <f>"901"</f>
        <v>0</v>
      </c>
      <c r="D368" t="s">
        <v>272</v>
      </c>
      <c r="E368" t="s">
        <v>3002</v>
      </c>
      <c r="F368" t="s">
        <v>3003</v>
      </c>
      <c r="G368" t="s">
        <v>3004</v>
      </c>
      <c r="H368" t="s">
        <v>3005</v>
      </c>
      <c r="I368" t="s">
        <v>3006</v>
      </c>
      <c r="J368" t="s">
        <v>3007</v>
      </c>
      <c r="K368" t="s">
        <v>3008</v>
      </c>
      <c r="L368" t="s">
        <v>3009</v>
      </c>
    </row>
    <row r="369" spans="1:12">
      <c r="A369">
        <v>368</v>
      </c>
      <c r="B369">
        <v>2021</v>
      </c>
      <c r="C369">
        <f>"026"</f>
        <v>0</v>
      </c>
      <c r="D369" t="s">
        <v>281</v>
      </c>
      <c r="E369" t="s">
        <v>3010</v>
      </c>
      <c r="F369" t="s">
        <v>3011</v>
      </c>
      <c r="G369" t="s">
        <v>3012</v>
      </c>
      <c r="H369" t="s">
        <v>3013</v>
      </c>
      <c r="I369" t="s">
        <v>3014</v>
      </c>
      <c r="J369" t="s">
        <v>3015</v>
      </c>
      <c r="K369" t="s">
        <v>3016</v>
      </c>
      <c r="L369" t="s">
        <v>3017</v>
      </c>
    </row>
    <row r="370" spans="1:12">
      <c r="A370">
        <v>369</v>
      </c>
      <c r="B370">
        <v>2021</v>
      </c>
      <c r="C370">
        <f>"027"</f>
        <v>0</v>
      </c>
      <c r="D370" t="s">
        <v>290</v>
      </c>
      <c r="E370" t="s">
        <v>3018</v>
      </c>
      <c r="F370" t="s">
        <v>3019</v>
      </c>
      <c r="G370" t="s">
        <v>3020</v>
      </c>
      <c r="H370" t="s">
        <v>3021</v>
      </c>
      <c r="I370" t="s">
        <v>3022</v>
      </c>
      <c r="J370" t="s">
        <v>3023</v>
      </c>
      <c r="K370" t="s">
        <v>3024</v>
      </c>
      <c r="L370" t="s">
        <v>3025</v>
      </c>
    </row>
    <row r="371" spans="1:12">
      <c r="A371">
        <v>370</v>
      </c>
      <c r="B371">
        <v>2021</v>
      </c>
      <c r="C371">
        <f>"028"</f>
        <v>0</v>
      </c>
      <c r="D371" t="s">
        <v>299</v>
      </c>
      <c r="E371" t="s">
        <v>3026</v>
      </c>
      <c r="F371" t="s">
        <v>3027</v>
      </c>
      <c r="G371" t="s">
        <v>3028</v>
      </c>
      <c r="H371" t="s">
        <v>3029</v>
      </c>
      <c r="I371" t="s">
        <v>3030</v>
      </c>
      <c r="J371" t="s">
        <v>3031</v>
      </c>
      <c r="K371" t="s">
        <v>36</v>
      </c>
      <c r="L371" t="s">
        <v>3032</v>
      </c>
    </row>
    <row r="372" spans="1:12">
      <c r="A372">
        <v>371</v>
      </c>
      <c r="B372">
        <v>2021</v>
      </c>
      <c r="C372">
        <f>"031"</f>
        <v>0</v>
      </c>
      <c r="D372" t="s">
        <v>307</v>
      </c>
      <c r="E372" t="s">
        <v>3033</v>
      </c>
      <c r="F372" t="s">
        <v>3034</v>
      </c>
      <c r="G372" t="s">
        <v>3035</v>
      </c>
      <c r="H372" t="s">
        <v>3036</v>
      </c>
      <c r="I372" t="s">
        <v>3037</v>
      </c>
      <c r="J372" t="s">
        <v>3038</v>
      </c>
      <c r="K372" t="s">
        <v>3039</v>
      </c>
      <c r="L372" t="s">
        <v>3040</v>
      </c>
    </row>
    <row r="373" spans="1:12">
      <c r="A373">
        <v>372</v>
      </c>
      <c r="B373">
        <v>2021</v>
      </c>
      <c r="C373">
        <f>"032"</f>
        <v>0</v>
      </c>
      <c r="D373" t="s">
        <v>316</v>
      </c>
      <c r="E373" t="s">
        <v>3041</v>
      </c>
      <c r="F373" t="s">
        <v>3042</v>
      </c>
      <c r="G373" t="s">
        <v>3043</v>
      </c>
      <c r="H373" t="s">
        <v>3044</v>
      </c>
      <c r="I373" t="s">
        <v>3045</v>
      </c>
      <c r="J373" t="s">
        <v>3046</v>
      </c>
      <c r="K373" t="s">
        <v>3047</v>
      </c>
      <c r="L373" t="s">
        <v>3048</v>
      </c>
    </row>
    <row r="374" spans="1:12">
      <c r="A374">
        <v>373</v>
      </c>
      <c r="B374">
        <v>2021</v>
      </c>
      <c r="C374">
        <f>"902"</f>
        <v>0</v>
      </c>
      <c r="D374" t="s">
        <v>325</v>
      </c>
      <c r="E374" t="s">
        <v>3049</v>
      </c>
      <c r="F374" t="s">
        <v>3050</v>
      </c>
      <c r="G374" t="s">
        <v>3051</v>
      </c>
      <c r="H374" t="s">
        <v>3052</v>
      </c>
      <c r="I374" t="s">
        <v>3053</v>
      </c>
      <c r="J374" t="s">
        <v>3054</v>
      </c>
      <c r="K374" t="s">
        <v>3055</v>
      </c>
      <c r="L374" t="s">
        <v>3056</v>
      </c>
    </row>
    <row r="375" spans="1:12">
      <c r="A375">
        <v>374</v>
      </c>
      <c r="B375">
        <v>2021</v>
      </c>
      <c r="C375">
        <f>"033"</f>
        <v>0</v>
      </c>
      <c r="D375" t="s">
        <v>334</v>
      </c>
      <c r="E375" t="s">
        <v>3057</v>
      </c>
      <c r="F375" t="s">
        <v>3058</v>
      </c>
      <c r="G375" t="s">
        <v>3059</v>
      </c>
      <c r="H375" t="s">
        <v>3060</v>
      </c>
      <c r="I375" t="s">
        <v>3061</v>
      </c>
      <c r="J375" t="s">
        <v>3062</v>
      </c>
      <c r="K375" t="s">
        <v>36</v>
      </c>
      <c r="L375" t="s">
        <v>1370</v>
      </c>
    </row>
    <row r="376" spans="1:12">
      <c r="A376">
        <v>375</v>
      </c>
      <c r="B376">
        <v>2021</v>
      </c>
      <c r="C376">
        <f>"034"</f>
        <v>0</v>
      </c>
      <c r="D376" t="s">
        <v>343</v>
      </c>
      <c r="E376" t="s">
        <v>3063</v>
      </c>
      <c r="F376" t="s">
        <v>3064</v>
      </c>
      <c r="G376" t="s">
        <v>3065</v>
      </c>
      <c r="H376" t="s">
        <v>3066</v>
      </c>
      <c r="I376" t="s">
        <v>3067</v>
      </c>
      <c r="J376" t="s">
        <v>3068</v>
      </c>
      <c r="K376" t="s">
        <v>3069</v>
      </c>
      <c r="L376" t="s">
        <v>3070</v>
      </c>
    </row>
    <row r="377" spans="1:12">
      <c r="A377">
        <v>376</v>
      </c>
      <c r="B377">
        <v>2021</v>
      </c>
      <c r="C377">
        <f>"079"</f>
        <v>0</v>
      </c>
      <c r="D377" t="s">
        <v>352</v>
      </c>
      <c r="E377" t="s">
        <v>3071</v>
      </c>
      <c r="F377" t="s">
        <v>3072</v>
      </c>
      <c r="G377" t="s">
        <v>3073</v>
      </c>
      <c r="H377" t="s">
        <v>3074</v>
      </c>
      <c r="I377" t="s">
        <v>3075</v>
      </c>
      <c r="J377" t="s">
        <v>3076</v>
      </c>
      <c r="K377" t="s">
        <v>36</v>
      </c>
      <c r="L377" t="s">
        <v>3077</v>
      </c>
    </row>
    <row r="378" spans="1:12">
      <c r="A378">
        <v>377</v>
      </c>
      <c r="B378">
        <v>2021</v>
      </c>
      <c r="C378">
        <f>"029"</f>
        <v>0</v>
      </c>
      <c r="D378" t="s">
        <v>1332</v>
      </c>
      <c r="E378" t="s">
        <v>3078</v>
      </c>
      <c r="F378" t="s">
        <v>3079</v>
      </c>
      <c r="G378" t="s">
        <v>3080</v>
      </c>
      <c r="H378" t="s">
        <v>3081</v>
      </c>
      <c r="I378" t="s">
        <v>3082</v>
      </c>
      <c r="J378" t="s">
        <v>3083</v>
      </c>
      <c r="K378" t="s">
        <v>3084</v>
      </c>
      <c r="L378" t="s">
        <v>3085</v>
      </c>
    </row>
    <row r="379" spans="1:12">
      <c r="A379">
        <v>378</v>
      </c>
      <c r="B379">
        <v>2021</v>
      </c>
      <c r="C379">
        <f>"030"</f>
        <v>0</v>
      </c>
      <c r="D379" t="s">
        <v>369</v>
      </c>
      <c r="E379" t="s">
        <v>3086</v>
      </c>
      <c r="F379" t="s">
        <v>3087</v>
      </c>
      <c r="G379" t="s">
        <v>3088</v>
      </c>
      <c r="H379" t="s">
        <v>3089</v>
      </c>
      <c r="I379" t="s">
        <v>3090</v>
      </c>
      <c r="J379" t="s">
        <v>3091</v>
      </c>
      <c r="K379" t="s">
        <v>3092</v>
      </c>
      <c r="L379" t="s">
        <v>3093</v>
      </c>
    </row>
    <row r="380" spans="1:12">
      <c r="A380">
        <v>379</v>
      </c>
      <c r="B380">
        <v>2021</v>
      </c>
      <c r="C380">
        <f>"906"</f>
        <v>0</v>
      </c>
      <c r="D380" t="s">
        <v>378</v>
      </c>
      <c r="E380" t="s">
        <v>3094</v>
      </c>
      <c r="F380" t="s">
        <v>3095</v>
      </c>
      <c r="G380" t="s">
        <v>3096</v>
      </c>
      <c r="H380" t="s">
        <v>3097</v>
      </c>
      <c r="I380" t="s">
        <v>3098</v>
      </c>
      <c r="J380" t="s">
        <v>3099</v>
      </c>
      <c r="K380" t="s">
        <v>3100</v>
      </c>
      <c r="L380" t="s">
        <v>3101</v>
      </c>
    </row>
    <row r="381" spans="1:12">
      <c r="A381">
        <v>380</v>
      </c>
      <c r="B381">
        <v>2021</v>
      </c>
      <c r="C381">
        <f>"035"</f>
        <v>0</v>
      </c>
      <c r="D381" t="s">
        <v>387</v>
      </c>
      <c r="E381" t="s">
        <v>3102</v>
      </c>
      <c r="F381" t="s">
        <v>3103</v>
      </c>
      <c r="G381" t="s">
        <v>3104</v>
      </c>
      <c r="H381" t="s">
        <v>3105</v>
      </c>
      <c r="I381" t="s">
        <v>3106</v>
      </c>
      <c r="J381" t="s">
        <v>3107</v>
      </c>
      <c r="K381" t="s">
        <v>3108</v>
      </c>
      <c r="L381" t="s">
        <v>3109</v>
      </c>
    </row>
    <row r="382" spans="1:12">
      <c r="A382">
        <v>381</v>
      </c>
      <c r="B382">
        <v>2021</v>
      </c>
      <c r="C382">
        <f>"036"</f>
        <v>0</v>
      </c>
      <c r="D382" t="s">
        <v>396</v>
      </c>
      <c r="E382" t="s">
        <v>3110</v>
      </c>
      <c r="F382" t="s">
        <v>3111</v>
      </c>
      <c r="G382" t="s">
        <v>3112</v>
      </c>
      <c r="H382" t="s">
        <v>3113</v>
      </c>
      <c r="I382" t="s">
        <v>3114</v>
      </c>
      <c r="J382" t="s">
        <v>3115</v>
      </c>
      <c r="K382" t="s">
        <v>3116</v>
      </c>
      <c r="L382" t="s">
        <v>3117</v>
      </c>
    </row>
    <row r="383" spans="1:12">
      <c r="A383">
        <v>382</v>
      </c>
      <c r="B383">
        <v>2021</v>
      </c>
      <c r="C383">
        <f>"037"</f>
        <v>0</v>
      </c>
      <c r="D383" t="s">
        <v>405</v>
      </c>
      <c r="E383" t="s">
        <v>3118</v>
      </c>
      <c r="F383" t="s">
        <v>3119</v>
      </c>
      <c r="G383" t="s">
        <v>3120</v>
      </c>
      <c r="H383" t="s">
        <v>3121</v>
      </c>
      <c r="I383" t="s">
        <v>3122</v>
      </c>
      <c r="J383" t="s">
        <v>3123</v>
      </c>
      <c r="K383" t="s">
        <v>3124</v>
      </c>
      <c r="L383" t="s">
        <v>3125</v>
      </c>
    </row>
    <row r="384" spans="1:12">
      <c r="A384">
        <v>383</v>
      </c>
      <c r="B384">
        <v>2021</v>
      </c>
      <c r="C384">
        <f>"038"</f>
        <v>0</v>
      </c>
      <c r="D384" t="s">
        <v>414</v>
      </c>
      <c r="E384" t="s">
        <v>3126</v>
      </c>
      <c r="F384" t="s">
        <v>3127</v>
      </c>
      <c r="G384" t="s">
        <v>3128</v>
      </c>
      <c r="H384" t="s">
        <v>3129</v>
      </c>
      <c r="I384" t="s">
        <v>3130</v>
      </c>
      <c r="J384" t="s">
        <v>3131</v>
      </c>
      <c r="K384" t="s">
        <v>3132</v>
      </c>
      <c r="L384" t="s">
        <v>3133</v>
      </c>
    </row>
    <row r="385" spans="1:12">
      <c r="A385">
        <v>384</v>
      </c>
      <c r="B385">
        <v>2021</v>
      </c>
      <c r="C385">
        <f>"039"</f>
        <v>0</v>
      </c>
      <c r="D385" t="s">
        <v>1389</v>
      </c>
      <c r="E385" t="s">
        <v>3134</v>
      </c>
      <c r="F385" t="s">
        <v>3135</v>
      </c>
      <c r="G385" t="s">
        <v>3136</v>
      </c>
      <c r="H385" t="s">
        <v>3137</v>
      </c>
      <c r="I385" t="s">
        <v>3138</v>
      </c>
      <c r="J385" t="s">
        <v>3139</v>
      </c>
      <c r="K385" t="s">
        <v>3140</v>
      </c>
      <c r="L385" t="s">
        <v>3141</v>
      </c>
    </row>
    <row r="386" spans="1:12">
      <c r="A386">
        <v>385</v>
      </c>
      <c r="B386">
        <v>2021</v>
      </c>
      <c r="C386">
        <f>"040"</f>
        <v>0</v>
      </c>
      <c r="D386" t="s">
        <v>432</v>
      </c>
      <c r="E386" t="s">
        <v>3142</v>
      </c>
      <c r="F386" t="s">
        <v>3143</v>
      </c>
      <c r="G386" t="s">
        <v>3144</v>
      </c>
      <c r="H386" t="s">
        <v>3145</v>
      </c>
      <c r="I386" t="s">
        <v>3146</v>
      </c>
      <c r="J386" t="s">
        <v>3147</v>
      </c>
      <c r="K386" t="s">
        <v>3148</v>
      </c>
      <c r="L386" t="s">
        <v>3149</v>
      </c>
    </row>
    <row r="387" spans="1:12">
      <c r="A387">
        <v>386</v>
      </c>
      <c r="B387">
        <v>2021</v>
      </c>
      <c r="C387">
        <f>"041"</f>
        <v>0</v>
      </c>
      <c r="D387" t="s">
        <v>1406</v>
      </c>
      <c r="E387" t="s">
        <v>3150</v>
      </c>
      <c r="F387" t="s">
        <v>3151</v>
      </c>
      <c r="G387" t="s">
        <v>3152</v>
      </c>
      <c r="H387" t="s">
        <v>3153</v>
      </c>
      <c r="I387" t="s">
        <v>3154</v>
      </c>
      <c r="J387" t="s">
        <v>3155</v>
      </c>
      <c r="K387" t="s">
        <v>3156</v>
      </c>
      <c r="L387" t="s">
        <v>3157</v>
      </c>
    </row>
    <row r="388" spans="1:12">
      <c r="A388">
        <v>387</v>
      </c>
      <c r="B388">
        <v>2021</v>
      </c>
      <c r="C388">
        <f>"046"</f>
        <v>0</v>
      </c>
      <c r="D388" t="s">
        <v>450</v>
      </c>
      <c r="E388" t="s">
        <v>3158</v>
      </c>
      <c r="F388" t="s">
        <v>3159</v>
      </c>
      <c r="G388" t="s">
        <v>3160</v>
      </c>
      <c r="H388" t="s">
        <v>3161</v>
      </c>
      <c r="I388" t="s">
        <v>3162</v>
      </c>
      <c r="J388" t="s">
        <v>3163</v>
      </c>
      <c r="K388" t="s">
        <v>3164</v>
      </c>
      <c r="L388" t="s">
        <v>3165</v>
      </c>
    </row>
    <row r="389" spans="1:12">
      <c r="A389">
        <v>388</v>
      </c>
      <c r="B389">
        <v>2021</v>
      </c>
      <c r="C389">
        <f>"044"</f>
        <v>0</v>
      </c>
      <c r="D389" t="s">
        <v>459</v>
      </c>
      <c r="E389" t="s">
        <v>3166</v>
      </c>
      <c r="F389" t="s">
        <v>3167</v>
      </c>
      <c r="G389" t="s">
        <v>3168</v>
      </c>
      <c r="H389" t="s">
        <v>3169</v>
      </c>
      <c r="I389" t="s">
        <v>3170</v>
      </c>
      <c r="J389" t="s">
        <v>3171</v>
      </c>
      <c r="K389" t="s">
        <v>3172</v>
      </c>
      <c r="L389" t="s">
        <v>3173</v>
      </c>
    </row>
    <row r="390" spans="1:12">
      <c r="A390">
        <v>389</v>
      </c>
      <c r="B390">
        <v>2021</v>
      </c>
      <c r="C390">
        <f>"047"</f>
        <v>0</v>
      </c>
      <c r="D390" t="s">
        <v>468</v>
      </c>
      <c r="E390" t="s">
        <v>3174</v>
      </c>
      <c r="F390" t="s">
        <v>3175</v>
      </c>
      <c r="G390" t="s">
        <v>3176</v>
      </c>
      <c r="H390" t="s">
        <v>3177</v>
      </c>
      <c r="I390" t="s">
        <v>3178</v>
      </c>
      <c r="J390" t="s">
        <v>3179</v>
      </c>
      <c r="K390" t="s">
        <v>3180</v>
      </c>
      <c r="L390" t="s">
        <v>3181</v>
      </c>
    </row>
    <row r="391" spans="1:12">
      <c r="A391">
        <v>390</v>
      </c>
      <c r="B391">
        <v>2021</v>
      </c>
      <c r="C391">
        <f>"042"</f>
        <v>0</v>
      </c>
      <c r="D391" t="s">
        <v>477</v>
      </c>
      <c r="E391" t="s">
        <v>3182</v>
      </c>
      <c r="F391" t="s">
        <v>3183</v>
      </c>
      <c r="G391" t="s">
        <v>3184</v>
      </c>
      <c r="H391" t="s">
        <v>3185</v>
      </c>
      <c r="I391" t="s">
        <v>3186</v>
      </c>
      <c r="J391" t="s">
        <v>3187</v>
      </c>
      <c r="K391" t="s">
        <v>3188</v>
      </c>
      <c r="L391" t="s">
        <v>3189</v>
      </c>
    </row>
    <row r="392" spans="1:12">
      <c r="A392">
        <v>391</v>
      </c>
      <c r="B392">
        <v>2021</v>
      </c>
      <c r="C392">
        <f>"043"</f>
        <v>0</v>
      </c>
      <c r="D392" t="s">
        <v>486</v>
      </c>
      <c r="E392" t="s">
        <v>3190</v>
      </c>
      <c r="F392" t="s">
        <v>3191</v>
      </c>
      <c r="G392" t="s">
        <v>3192</v>
      </c>
      <c r="H392" t="s">
        <v>3193</v>
      </c>
      <c r="I392" t="s">
        <v>3194</v>
      </c>
      <c r="J392" t="s">
        <v>3195</v>
      </c>
      <c r="K392" t="s">
        <v>3196</v>
      </c>
      <c r="L392" t="s">
        <v>3197</v>
      </c>
    </row>
    <row r="393" spans="1:12">
      <c r="A393">
        <v>392</v>
      </c>
      <c r="B393">
        <v>2021</v>
      </c>
      <c r="C393">
        <f>"045"</f>
        <v>0</v>
      </c>
      <c r="D393" t="s">
        <v>1455</v>
      </c>
      <c r="E393" t="s">
        <v>3198</v>
      </c>
      <c r="F393" t="s">
        <v>3199</v>
      </c>
      <c r="G393" t="s">
        <v>3200</v>
      </c>
      <c r="H393" t="s">
        <v>3201</v>
      </c>
      <c r="I393" t="s">
        <v>3202</v>
      </c>
      <c r="J393" t="s">
        <v>2336</v>
      </c>
      <c r="K393" t="s">
        <v>3203</v>
      </c>
      <c r="L393" t="s">
        <v>3204</v>
      </c>
    </row>
    <row r="394" spans="1:12">
      <c r="A394">
        <v>393</v>
      </c>
      <c r="B394">
        <v>2021</v>
      </c>
      <c r="C394">
        <f>"048"</f>
        <v>0</v>
      </c>
      <c r="D394" t="s">
        <v>504</v>
      </c>
      <c r="E394" t="s">
        <v>3205</v>
      </c>
      <c r="F394" t="s">
        <v>3206</v>
      </c>
      <c r="G394" t="s">
        <v>3207</v>
      </c>
      <c r="H394" t="s">
        <v>3208</v>
      </c>
      <c r="I394" t="s">
        <v>3209</v>
      </c>
      <c r="J394" t="s">
        <v>3210</v>
      </c>
      <c r="K394" t="s">
        <v>3211</v>
      </c>
      <c r="L394" t="s">
        <v>3212</v>
      </c>
    </row>
    <row r="395" spans="1:12">
      <c r="A395">
        <v>394</v>
      </c>
      <c r="B395">
        <v>2021</v>
      </c>
      <c r="C395">
        <f>"094"</f>
        <v>0</v>
      </c>
      <c r="D395" t="s">
        <v>513</v>
      </c>
      <c r="E395" t="s">
        <v>3213</v>
      </c>
      <c r="F395" t="s">
        <v>3214</v>
      </c>
      <c r="G395" t="s">
        <v>3215</v>
      </c>
      <c r="H395" t="s">
        <v>3216</v>
      </c>
      <c r="I395" t="s">
        <v>3217</v>
      </c>
      <c r="J395" t="s">
        <v>3218</v>
      </c>
      <c r="K395" t="s">
        <v>3219</v>
      </c>
      <c r="L395" t="s">
        <v>3220</v>
      </c>
    </row>
    <row r="396" spans="1:12">
      <c r="A396">
        <v>395</v>
      </c>
      <c r="B396">
        <v>2021</v>
      </c>
      <c r="C396">
        <f>"049"</f>
        <v>0</v>
      </c>
      <c r="D396" t="s">
        <v>522</v>
      </c>
      <c r="E396" t="s">
        <v>3221</v>
      </c>
      <c r="F396" t="s">
        <v>3222</v>
      </c>
      <c r="G396" t="s">
        <v>3223</v>
      </c>
      <c r="H396" t="s">
        <v>3224</v>
      </c>
      <c r="I396" t="s">
        <v>3225</v>
      </c>
      <c r="J396" t="s">
        <v>3226</v>
      </c>
      <c r="K396" t="s">
        <v>36</v>
      </c>
      <c r="L396" t="s">
        <v>3227</v>
      </c>
    </row>
    <row r="397" spans="1:12">
      <c r="A397">
        <v>396</v>
      </c>
      <c r="B397">
        <v>2021</v>
      </c>
      <c r="C397">
        <f>"910"</f>
        <v>0</v>
      </c>
      <c r="D397" t="s">
        <v>531</v>
      </c>
      <c r="E397" t="s">
        <v>3228</v>
      </c>
      <c r="F397" t="s">
        <v>3229</v>
      </c>
      <c r="G397" t="s">
        <v>3230</v>
      </c>
      <c r="H397" t="s">
        <v>3231</v>
      </c>
      <c r="I397" t="s">
        <v>3232</v>
      </c>
      <c r="J397" t="s">
        <v>3233</v>
      </c>
      <c r="K397" t="s">
        <v>3234</v>
      </c>
      <c r="L397" t="s">
        <v>3235</v>
      </c>
    </row>
    <row r="398" spans="1:12">
      <c r="A398">
        <v>397</v>
      </c>
      <c r="B398">
        <v>2021</v>
      </c>
      <c r="C398">
        <f>"050"</f>
        <v>0</v>
      </c>
      <c r="D398" t="s">
        <v>540</v>
      </c>
      <c r="E398" t="s">
        <v>3236</v>
      </c>
      <c r="F398" t="s">
        <v>3237</v>
      </c>
      <c r="G398" t="s">
        <v>3238</v>
      </c>
      <c r="H398" t="s">
        <v>3239</v>
      </c>
      <c r="I398" t="s">
        <v>3240</v>
      </c>
      <c r="J398" t="s">
        <v>3241</v>
      </c>
      <c r="K398" t="s">
        <v>3242</v>
      </c>
      <c r="L398" t="s">
        <v>3243</v>
      </c>
    </row>
    <row r="399" spans="1:12">
      <c r="A399">
        <v>398</v>
      </c>
      <c r="B399">
        <v>2021</v>
      </c>
      <c r="C399">
        <f>"022"</f>
        <v>0</v>
      </c>
      <c r="D399" t="s">
        <v>1502</v>
      </c>
      <c r="E399" t="s">
        <v>3244</v>
      </c>
      <c r="F399" t="s">
        <v>3245</v>
      </c>
      <c r="G399" t="s">
        <v>3246</v>
      </c>
      <c r="H399" t="s">
        <v>3247</v>
      </c>
      <c r="I399" t="s">
        <v>3248</v>
      </c>
      <c r="J399" t="s">
        <v>3249</v>
      </c>
      <c r="K399" t="s">
        <v>3250</v>
      </c>
      <c r="L399" t="s">
        <v>3251</v>
      </c>
    </row>
    <row r="400" spans="1:12">
      <c r="A400">
        <v>399</v>
      </c>
      <c r="B400">
        <v>2021</v>
      </c>
      <c r="C400">
        <f>"907"</f>
        <v>0</v>
      </c>
      <c r="D400" t="s">
        <v>558</v>
      </c>
      <c r="E400" t="s">
        <v>3252</v>
      </c>
      <c r="F400" t="s">
        <v>3253</v>
      </c>
      <c r="G400" t="s">
        <v>3254</v>
      </c>
      <c r="H400" t="s">
        <v>3255</v>
      </c>
      <c r="I400" t="s">
        <v>3256</v>
      </c>
      <c r="J400" t="s">
        <v>3257</v>
      </c>
      <c r="K400" t="s">
        <v>3258</v>
      </c>
      <c r="L400" t="s">
        <v>3259</v>
      </c>
    </row>
    <row r="401" spans="1:12">
      <c r="A401">
        <v>400</v>
      </c>
      <c r="B401">
        <v>2021</v>
      </c>
      <c r="C401">
        <f>"051"</f>
        <v>0</v>
      </c>
      <c r="D401" t="s">
        <v>567</v>
      </c>
      <c r="E401" t="s">
        <v>3260</v>
      </c>
      <c r="F401" t="s">
        <v>2687</v>
      </c>
      <c r="G401" t="s">
        <v>3261</v>
      </c>
      <c r="H401" t="s">
        <v>3262</v>
      </c>
      <c r="I401" t="s">
        <v>3263</v>
      </c>
      <c r="J401" t="s">
        <v>3264</v>
      </c>
      <c r="K401" t="s">
        <v>3265</v>
      </c>
      <c r="L401" t="s">
        <v>3266</v>
      </c>
    </row>
    <row r="402" spans="1:12">
      <c r="A402">
        <v>401</v>
      </c>
      <c r="B402">
        <v>2021</v>
      </c>
      <c r="C402">
        <f>"052"</f>
        <v>0</v>
      </c>
      <c r="D402" t="s">
        <v>576</v>
      </c>
      <c r="E402" t="s">
        <v>3267</v>
      </c>
      <c r="F402" t="s">
        <v>3268</v>
      </c>
      <c r="G402" t="s">
        <v>3269</v>
      </c>
      <c r="H402" t="s">
        <v>3270</v>
      </c>
      <c r="I402" t="s">
        <v>3271</v>
      </c>
      <c r="J402" t="s">
        <v>3272</v>
      </c>
      <c r="K402" t="s">
        <v>3273</v>
      </c>
      <c r="L402" t="s">
        <v>3274</v>
      </c>
    </row>
    <row r="403" spans="1:12">
      <c r="A403">
        <v>402</v>
      </c>
      <c r="B403">
        <v>2021</v>
      </c>
      <c r="C403">
        <f>"053"</f>
        <v>0</v>
      </c>
      <c r="D403" t="s">
        <v>585</v>
      </c>
      <c r="E403" t="s">
        <v>3275</v>
      </c>
      <c r="F403" t="s">
        <v>3276</v>
      </c>
      <c r="G403" t="s">
        <v>3277</v>
      </c>
      <c r="H403" t="s">
        <v>3278</v>
      </c>
      <c r="I403" t="s">
        <v>3279</v>
      </c>
      <c r="J403" t="s">
        <v>3280</v>
      </c>
      <c r="K403" t="s">
        <v>3281</v>
      </c>
      <c r="L403" t="s">
        <v>3282</v>
      </c>
    </row>
    <row r="404" spans="1:12">
      <c r="A404">
        <v>403</v>
      </c>
      <c r="B404">
        <v>2021</v>
      </c>
      <c r="C404">
        <f>"054"</f>
        <v>0</v>
      </c>
      <c r="D404" t="s">
        <v>594</v>
      </c>
      <c r="E404" t="s">
        <v>3283</v>
      </c>
      <c r="F404" t="s">
        <v>3284</v>
      </c>
      <c r="G404" t="s">
        <v>3285</v>
      </c>
      <c r="H404" t="s">
        <v>3286</v>
      </c>
      <c r="I404" t="s">
        <v>3287</v>
      </c>
      <c r="J404" t="s">
        <v>3288</v>
      </c>
      <c r="K404" t="s">
        <v>3289</v>
      </c>
      <c r="L404" t="s">
        <v>3290</v>
      </c>
    </row>
    <row r="405" spans="1:12">
      <c r="A405">
        <v>404</v>
      </c>
      <c r="B405">
        <v>2021</v>
      </c>
      <c r="C405">
        <f>"057"</f>
        <v>0</v>
      </c>
      <c r="D405" t="s">
        <v>603</v>
      </c>
      <c r="E405" t="s">
        <v>3291</v>
      </c>
      <c r="F405" t="s">
        <v>3292</v>
      </c>
      <c r="G405" t="s">
        <v>3293</v>
      </c>
      <c r="H405" t="s">
        <v>3294</v>
      </c>
      <c r="I405" t="s">
        <v>3295</v>
      </c>
      <c r="J405" t="s">
        <v>3296</v>
      </c>
      <c r="K405" t="s">
        <v>3297</v>
      </c>
      <c r="L405" t="s">
        <v>3298</v>
      </c>
    </row>
    <row r="406" spans="1:12">
      <c r="A406">
        <v>405</v>
      </c>
      <c r="B406">
        <v>2021</v>
      </c>
      <c r="C406">
        <f>"055"</f>
        <v>0</v>
      </c>
      <c r="D406" t="s">
        <v>612</v>
      </c>
      <c r="E406" t="s">
        <v>3299</v>
      </c>
      <c r="F406" t="s">
        <v>3300</v>
      </c>
      <c r="G406" t="s">
        <v>3301</v>
      </c>
      <c r="H406" t="s">
        <v>3302</v>
      </c>
      <c r="I406" t="s">
        <v>3303</v>
      </c>
      <c r="J406" t="s">
        <v>3304</v>
      </c>
      <c r="K406" t="s">
        <v>3305</v>
      </c>
      <c r="L406" t="s">
        <v>3306</v>
      </c>
    </row>
    <row r="407" spans="1:12">
      <c r="A407">
        <v>406</v>
      </c>
      <c r="B407">
        <v>2021</v>
      </c>
      <c r="C407">
        <f>"056"</f>
        <v>0</v>
      </c>
      <c r="D407" t="s">
        <v>621</v>
      </c>
      <c r="E407" t="s">
        <v>3307</v>
      </c>
      <c r="F407" t="s">
        <v>3308</v>
      </c>
      <c r="G407" t="s">
        <v>3309</v>
      </c>
      <c r="H407" t="s">
        <v>1596</v>
      </c>
      <c r="I407" t="s">
        <v>1695</v>
      </c>
      <c r="J407" t="s">
        <v>3310</v>
      </c>
      <c r="K407" t="s">
        <v>3311</v>
      </c>
      <c r="L407" t="s">
        <v>3312</v>
      </c>
    </row>
    <row r="408" spans="1:12">
      <c r="A408">
        <v>407</v>
      </c>
      <c r="B408">
        <v>2021</v>
      </c>
      <c r="C408">
        <f>"081"</f>
        <v>0</v>
      </c>
      <c r="D408" t="s">
        <v>630</v>
      </c>
      <c r="E408" t="s">
        <v>3313</v>
      </c>
      <c r="F408" t="s">
        <v>3314</v>
      </c>
      <c r="G408" t="s">
        <v>3315</v>
      </c>
      <c r="H408" t="s">
        <v>3316</v>
      </c>
      <c r="I408" t="s">
        <v>3317</v>
      </c>
      <c r="J408" t="s">
        <v>3318</v>
      </c>
      <c r="K408" t="s">
        <v>3319</v>
      </c>
      <c r="L408" t="s">
        <v>3320</v>
      </c>
    </row>
    <row r="409" spans="1:12">
      <c r="A409">
        <v>408</v>
      </c>
      <c r="B409">
        <v>2021</v>
      </c>
      <c r="C409">
        <f>"903"</f>
        <v>0</v>
      </c>
      <c r="D409" t="s">
        <v>639</v>
      </c>
      <c r="E409" t="s">
        <v>3321</v>
      </c>
      <c r="F409" t="s">
        <v>3322</v>
      </c>
      <c r="G409" t="s">
        <v>3323</v>
      </c>
      <c r="H409" t="s">
        <v>3324</v>
      </c>
      <c r="I409" t="s">
        <v>3325</v>
      </c>
      <c r="J409" t="s">
        <v>3326</v>
      </c>
      <c r="K409" t="s">
        <v>3327</v>
      </c>
      <c r="L409" t="s">
        <v>3328</v>
      </c>
    </row>
    <row r="410" spans="1:12">
      <c r="A410">
        <v>409</v>
      </c>
      <c r="B410">
        <v>2021</v>
      </c>
      <c r="C410">
        <f>"058"</f>
        <v>0</v>
      </c>
      <c r="D410" t="s">
        <v>648</v>
      </c>
      <c r="E410" t="s">
        <v>3329</v>
      </c>
      <c r="F410" t="s">
        <v>3330</v>
      </c>
      <c r="G410" t="s">
        <v>3331</v>
      </c>
      <c r="H410" t="s">
        <v>3332</v>
      </c>
      <c r="I410" t="s">
        <v>3333</v>
      </c>
      <c r="J410" t="s">
        <v>3334</v>
      </c>
      <c r="K410" t="s">
        <v>3335</v>
      </c>
      <c r="L410" t="s">
        <v>3336</v>
      </c>
    </row>
    <row r="411" spans="1:12">
      <c r="A411">
        <v>410</v>
      </c>
      <c r="B411">
        <v>2021</v>
      </c>
      <c r="C411">
        <f>"059"</f>
        <v>0</v>
      </c>
      <c r="D411" t="s">
        <v>657</v>
      </c>
      <c r="E411" t="s">
        <v>3337</v>
      </c>
      <c r="F411" t="s">
        <v>3338</v>
      </c>
      <c r="G411" t="s">
        <v>3339</v>
      </c>
      <c r="H411" t="s">
        <v>3340</v>
      </c>
      <c r="I411" t="s">
        <v>3341</v>
      </c>
      <c r="J411" t="s">
        <v>3342</v>
      </c>
      <c r="K411" t="s">
        <v>3343</v>
      </c>
      <c r="L411" t="s">
        <v>3344</v>
      </c>
    </row>
    <row r="412" spans="1:12">
      <c r="A412">
        <v>411</v>
      </c>
      <c r="B412">
        <v>2021</v>
      </c>
      <c r="C412">
        <f>"060"</f>
        <v>0</v>
      </c>
      <c r="D412" t="s">
        <v>666</v>
      </c>
      <c r="E412" t="s">
        <v>3345</v>
      </c>
      <c r="F412" t="s">
        <v>3346</v>
      </c>
      <c r="G412" t="s">
        <v>3347</v>
      </c>
      <c r="H412" t="s">
        <v>3348</v>
      </c>
      <c r="I412" t="s">
        <v>3349</v>
      </c>
      <c r="J412" t="s">
        <v>3350</v>
      </c>
      <c r="K412" t="s">
        <v>3351</v>
      </c>
      <c r="L412" t="s">
        <v>3352</v>
      </c>
    </row>
    <row r="413" spans="1:12">
      <c r="A413">
        <v>412</v>
      </c>
      <c r="B413">
        <v>2021</v>
      </c>
      <c r="C413">
        <f>"061"</f>
        <v>0</v>
      </c>
      <c r="D413" t="s">
        <v>675</v>
      </c>
      <c r="E413" t="s">
        <v>3353</v>
      </c>
      <c r="F413" t="s">
        <v>3354</v>
      </c>
      <c r="G413" t="s">
        <v>3355</v>
      </c>
      <c r="H413" t="s">
        <v>3356</v>
      </c>
      <c r="I413" t="s">
        <v>3357</v>
      </c>
      <c r="J413" t="s">
        <v>3358</v>
      </c>
      <c r="K413" t="s">
        <v>3359</v>
      </c>
      <c r="L413" t="s">
        <v>3360</v>
      </c>
    </row>
    <row r="414" spans="1:12">
      <c r="A414">
        <v>413</v>
      </c>
      <c r="B414">
        <v>2021</v>
      </c>
      <c r="C414">
        <f>"062"</f>
        <v>0</v>
      </c>
      <c r="D414" t="s">
        <v>684</v>
      </c>
      <c r="E414" t="s">
        <v>3361</v>
      </c>
      <c r="F414" t="s">
        <v>3362</v>
      </c>
      <c r="G414" t="s">
        <v>3363</v>
      </c>
      <c r="H414" t="s">
        <v>3364</v>
      </c>
      <c r="I414" t="s">
        <v>3365</v>
      </c>
      <c r="J414" t="s">
        <v>3366</v>
      </c>
      <c r="K414" t="s">
        <v>3367</v>
      </c>
      <c r="L414" t="s">
        <v>3368</v>
      </c>
    </row>
    <row r="415" spans="1:12">
      <c r="A415">
        <v>414</v>
      </c>
      <c r="B415">
        <v>2021</v>
      </c>
      <c r="C415">
        <f>"063"</f>
        <v>0</v>
      </c>
      <c r="D415" t="s">
        <v>693</v>
      </c>
      <c r="E415" t="s">
        <v>3369</v>
      </c>
      <c r="F415" t="s">
        <v>3370</v>
      </c>
      <c r="G415" t="s">
        <v>3371</v>
      </c>
      <c r="H415" t="s">
        <v>3372</v>
      </c>
      <c r="I415" t="s">
        <v>3373</v>
      </c>
      <c r="J415" t="s">
        <v>3031</v>
      </c>
      <c r="K415" t="s">
        <v>3374</v>
      </c>
      <c r="L415" t="s">
        <v>3375</v>
      </c>
    </row>
    <row r="416" spans="1:12">
      <c r="A416">
        <v>415</v>
      </c>
      <c r="B416">
        <v>2021</v>
      </c>
      <c r="C416">
        <f>"064"</f>
        <v>0</v>
      </c>
      <c r="D416" t="s">
        <v>702</v>
      </c>
      <c r="E416" t="s">
        <v>3376</v>
      </c>
      <c r="F416" t="s">
        <v>3377</v>
      </c>
      <c r="G416" t="s">
        <v>3378</v>
      </c>
      <c r="H416" t="s">
        <v>3379</v>
      </c>
      <c r="I416" t="s">
        <v>3380</v>
      </c>
      <c r="J416" t="s">
        <v>3381</v>
      </c>
      <c r="K416" t="s">
        <v>3382</v>
      </c>
      <c r="L416" t="s">
        <v>3383</v>
      </c>
    </row>
    <row r="417" spans="1:12">
      <c r="A417">
        <v>416</v>
      </c>
      <c r="B417">
        <v>2021</v>
      </c>
      <c r="C417">
        <f>"066"</f>
        <v>0</v>
      </c>
      <c r="D417" t="s">
        <v>711</v>
      </c>
      <c r="E417" t="s">
        <v>3384</v>
      </c>
      <c r="F417" t="s">
        <v>3385</v>
      </c>
      <c r="G417" t="s">
        <v>3386</v>
      </c>
      <c r="H417" t="s">
        <v>3387</v>
      </c>
      <c r="I417" t="s">
        <v>3388</v>
      </c>
      <c r="J417" t="s">
        <v>3389</v>
      </c>
      <c r="K417" t="s">
        <v>36</v>
      </c>
      <c r="L417" t="s">
        <v>3390</v>
      </c>
    </row>
    <row r="418" spans="1:12">
      <c r="A418">
        <v>417</v>
      </c>
      <c r="B418">
        <v>2021</v>
      </c>
      <c r="C418">
        <f>"068"</f>
        <v>0</v>
      </c>
      <c r="D418" t="s">
        <v>719</v>
      </c>
      <c r="E418" t="s">
        <v>3391</v>
      </c>
      <c r="F418" t="s">
        <v>3392</v>
      </c>
      <c r="G418" t="s">
        <v>3393</v>
      </c>
      <c r="H418" t="s">
        <v>3394</v>
      </c>
      <c r="I418" t="s">
        <v>3395</v>
      </c>
      <c r="J418" t="s">
        <v>3396</v>
      </c>
      <c r="K418" t="s">
        <v>3397</v>
      </c>
      <c r="L418" t="s">
        <v>3398</v>
      </c>
    </row>
    <row r="419" spans="1:12">
      <c r="A419">
        <v>418</v>
      </c>
      <c r="B419">
        <v>2021</v>
      </c>
      <c r="C419">
        <f>"069"</f>
        <v>0</v>
      </c>
      <c r="D419" t="s">
        <v>728</v>
      </c>
      <c r="E419" t="s">
        <v>3399</v>
      </c>
      <c r="F419" t="s">
        <v>3400</v>
      </c>
      <c r="G419" t="s">
        <v>3401</v>
      </c>
      <c r="H419" t="s">
        <v>3402</v>
      </c>
      <c r="I419" t="s">
        <v>3403</v>
      </c>
      <c r="J419" t="s">
        <v>3404</v>
      </c>
      <c r="K419" t="s">
        <v>3405</v>
      </c>
      <c r="L419" t="s">
        <v>3406</v>
      </c>
    </row>
    <row r="420" spans="1:12">
      <c r="A420">
        <v>419</v>
      </c>
      <c r="B420">
        <v>2021</v>
      </c>
      <c r="C420">
        <f>"007"</f>
        <v>0</v>
      </c>
      <c r="D420" t="s">
        <v>1669</v>
      </c>
      <c r="E420" t="s">
        <v>3407</v>
      </c>
      <c r="F420" t="s">
        <v>3408</v>
      </c>
      <c r="G420" t="s">
        <v>3409</v>
      </c>
      <c r="H420" t="s">
        <v>3410</v>
      </c>
      <c r="I420" t="s">
        <v>1976</v>
      </c>
      <c r="J420" t="s">
        <v>3411</v>
      </c>
      <c r="K420" t="s">
        <v>3412</v>
      </c>
      <c r="L420" t="s">
        <v>3413</v>
      </c>
    </row>
    <row r="421" spans="1:12">
      <c r="A421">
        <v>420</v>
      </c>
      <c r="B421">
        <v>2021</v>
      </c>
      <c r="C421">
        <f>"908"</f>
        <v>0</v>
      </c>
      <c r="D421" t="s">
        <v>746</v>
      </c>
      <c r="E421" t="s">
        <v>3414</v>
      </c>
      <c r="F421" t="s">
        <v>3415</v>
      </c>
      <c r="G421" t="s">
        <v>3416</v>
      </c>
      <c r="H421" t="s">
        <v>3417</v>
      </c>
      <c r="I421" t="s">
        <v>3418</v>
      </c>
      <c r="J421" t="s">
        <v>2554</v>
      </c>
      <c r="K421" t="s">
        <v>36</v>
      </c>
      <c r="L421" t="s">
        <v>3419</v>
      </c>
    </row>
    <row r="422" spans="1:12">
      <c r="A422">
        <v>421</v>
      </c>
      <c r="B422">
        <v>2021</v>
      </c>
      <c r="C422">
        <f>"071"</f>
        <v>0</v>
      </c>
      <c r="D422" t="s">
        <v>755</v>
      </c>
      <c r="E422" t="s">
        <v>3420</v>
      </c>
      <c r="F422" t="s">
        <v>3421</v>
      </c>
      <c r="G422" t="s">
        <v>3422</v>
      </c>
      <c r="H422" t="s">
        <v>3423</v>
      </c>
      <c r="I422" t="s">
        <v>3424</v>
      </c>
      <c r="J422" t="s">
        <v>3425</v>
      </c>
      <c r="K422" t="s">
        <v>36</v>
      </c>
      <c r="L422" t="s">
        <v>3426</v>
      </c>
    </row>
    <row r="423" spans="1:12">
      <c r="A423">
        <v>422</v>
      </c>
      <c r="B423">
        <v>2021</v>
      </c>
      <c r="C423">
        <f>"067"</f>
        <v>0</v>
      </c>
      <c r="D423" t="s">
        <v>763</v>
      </c>
      <c r="E423" t="s">
        <v>3427</v>
      </c>
      <c r="F423" t="s">
        <v>3428</v>
      </c>
      <c r="G423" t="s">
        <v>3429</v>
      </c>
      <c r="H423" t="s">
        <v>3430</v>
      </c>
      <c r="I423" t="s">
        <v>3431</v>
      </c>
      <c r="J423" t="s">
        <v>3432</v>
      </c>
      <c r="K423" t="s">
        <v>3433</v>
      </c>
      <c r="L423" t="s">
        <v>3434</v>
      </c>
    </row>
    <row r="424" spans="1:12">
      <c r="A424">
        <v>423</v>
      </c>
      <c r="B424">
        <v>2021</v>
      </c>
      <c r="C424">
        <f>"909"</f>
        <v>0</v>
      </c>
      <c r="D424" t="s">
        <v>772</v>
      </c>
      <c r="E424" t="s">
        <v>3435</v>
      </c>
      <c r="F424" t="s">
        <v>3436</v>
      </c>
      <c r="G424" t="s">
        <v>3437</v>
      </c>
      <c r="H424" t="s">
        <v>3438</v>
      </c>
      <c r="I424" t="s">
        <v>3439</v>
      </c>
      <c r="J424" t="s">
        <v>3440</v>
      </c>
      <c r="K424" t="s">
        <v>36</v>
      </c>
      <c r="L424" t="s">
        <v>3441</v>
      </c>
    </row>
    <row r="425" spans="1:12">
      <c r="A425">
        <v>424</v>
      </c>
      <c r="B425">
        <v>2021</v>
      </c>
      <c r="C425">
        <f>"073"</f>
        <v>0</v>
      </c>
      <c r="D425" t="s">
        <v>781</v>
      </c>
      <c r="E425" t="s">
        <v>3442</v>
      </c>
      <c r="F425" t="s">
        <v>3443</v>
      </c>
      <c r="G425" t="s">
        <v>3444</v>
      </c>
      <c r="H425" t="s">
        <v>3445</v>
      </c>
      <c r="I425" t="s">
        <v>3446</v>
      </c>
      <c r="J425" t="s">
        <v>3447</v>
      </c>
      <c r="K425" t="s">
        <v>3448</v>
      </c>
      <c r="L425" t="s">
        <v>3449</v>
      </c>
    </row>
    <row r="426" spans="1:12">
      <c r="A426">
        <v>425</v>
      </c>
      <c r="B426">
        <v>2021</v>
      </c>
      <c r="C426">
        <f>"074"</f>
        <v>0</v>
      </c>
      <c r="D426" t="s">
        <v>1715</v>
      </c>
      <c r="E426" t="s">
        <v>3450</v>
      </c>
      <c r="F426" t="s">
        <v>3451</v>
      </c>
      <c r="G426" t="s">
        <v>3452</v>
      </c>
      <c r="H426" t="s">
        <v>3453</v>
      </c>
      <c r="I426" t="s">
        <v>3454</v>
      </c>
      <c r="J426" t="s">
        <v>3455</v>
      </c>
      <c r="K426" t="s">
        <v>3456</v>
      </c>
      <c r="L426" t="s">
        <v>3457</v>
      </c>
    </row>
    <row r="427" spans="1:12">
      <c r="A427">
        <v>426</v>
      </c>
      <c r="B427">
        <v>2021</v>
      </c>
      <c r="C427">
        <f>"075"</f>
        <v>0</v>
      </c>
      <c r="D427" t="s">
        <v>790</v>
      </c>
      <c r="E427" t="s">
        <v>3458</v>
      </c>
      <c r="F427" t="s">
        <v>3459</v>
      </c>
      <c r="G427" t="s">
        <v>3460</v>
      </c>
      <c r="H427" t="s">
        <v>3461</v>
      </c>
      <c r="I427" t="s">
        <v>3462</v>
      </c>
      <c r="J427" t="s">
        <v>3463</v>
      </c>
      <c r="K427" t="s">
        <v>3464</v>
      </c>
      <c r="L427" t="s">
        <v>3465</v>
      </c>
    </row>
    <row r="428" spans="1:12">
      <c r="A428">
        <v>427</v>
      </c>
      <c r="B428">
        <v>2021</v>
      </c>
      <c r="C428">
        <f>"083"</f>
        <v>0</v>
      </c>
      <c r="D428" t="s">
        <v>799</v>
      </c>
      <c r="E428" t="s">
        <v>3466</v>
      </c>
      <c r="F428" t="s">
        <v>3467</v>
      </c>
      <c r="G428" t="s">
        <v>3468</v>
      </c>
      <c r="H428" t="s">
        <v>3469</v>
      </c>
      <c r="I428" t="s">
        <v>3470</v>
      </c>
      <c r="J428" t="s">
        <v>3471</v>
      </c>
      <c r="K428" t="s">
        <v>3472</v>
      </c>
      <c r="L428" t="s">
        <v>3473</v>
      </c>
    </row>
    <row r="429" spans="1:12">
      <c r="A429">
        <v>428</v>
      </c>
      <c r="B429">
        <v>2021</v>
      </c>
      <c r="C429">
        <f>"072"</f>
        <v>0</v>
      </c>
      <c r="D429" t="s">
        <v>808</v>
      </c>
      <c r="E429" t="s">
        <v>3474</v>
      </c>
      <c r="F429" t="s">
        <v>3475</v>
      </c>
      <c r="G429" t="s">
        <v>3476</v>
      </c>
      <c r="H429" t="s">
        <v>3477</v>
      </c>
      <c r="I429" t="s">
        <v>3478</v>
      </c>
      <c r="J429" t="s">
        <v>3479</v>
      </c>
      <c r="K429" t="s">
        <v>36</v>
      </c>
      <c r="L429" t="s">
        <v>3480</v>
      </c>
    </row>
    <row r="430" spans="1:12">
      <c r="A430">
        <v>429</v>
      </c>
      <c r="B430">
        <v>2021</v>
      </c>
      <c r="C430">
        <f>"077"</f>
        <v>0</v>
      </c>
      <c r="D430" t="s">
        <v>816</v>
      </c>
      <c r="E430" t="s">
        <v>3481</v>
      </c>
      <c r="F430" t="s">
        <v>3482</v>
      </c>
      <c r="G430" t="s">
        <v>3483</v>
      </c>
      <c r="H430" t="s">
        <v>3484</v>
      </c>
      <c r="I430" t="s">
        <v>3485</v>
      </c>
      <c r="J430" t="s">
        <v>3486</v>
      </c>
      <c r="K430" t="s">
        <v>3487</v>
      </c>
      <c r="L430" t="s">
        <v>3488</v>
      </c>
    </row>
    <row r="431" spans="1:12">
      <c r="A431">
        <v>430</v>
      </c>
      <c r="B431">
        <v>2021</v>
      </c>
      <c r="C431">
        <f>"078"</f>
        <v>0</v>
      </c>
      <c r="D431" t="s">
        <v>825</v>
      </c>
      <c r="E431" t="s">
        <v>3489</v>
      </c>
      <c r="F431" t="s">
        <v>3490</v>
      </c>
      <c r="G431" t="s">
        <v>3491</v>
      </c>
      <c r="H431" t="s">
        <v>3492</v>
      </c>
      <c r="I431" t="s">
        <v>3493</v>
      </c>
      <c r="J431" t="s">
        <v>3494</v>
      </c>
      <c r="K431" t="s">
        <v>3495</v>
      </c>
      <c r="L431" t="s">
        <v>3496</v>
      </c>
    </row>
    <row r="432" spans="1:12">
      <c r="A432">
        <v>431</v>
      </c>
      <c r="B432">
        <v>2021</v>
      </c>
      <c r="C432">
        <f>"082"</f>
        <v>0</v>
      </c>
      <c r="D432" t="s">
        <v>834</v>
      </c>
      <c r="E432" t="s">
        <v>3497</v>
      </c>
      <c r="F432" t="s">
        <v>3498</v>
      </c>
      <c r="G432" t="s">
        <v>3499</v>
      </c>
      <c r="H432" t="s">
        <v>3500</v>
      </c>
      <c r="I432" t="s">
        <v>3501</v>
      </c>
      <c r="J432" t="s">
        <v>3502</v>
      </c>
      <c r="K432" t="s">
        <v>3503</v>
      </c>
      <c r="L432" t="s">
        <v>3504</v>
      </c>
    </row>
    <row r="433" spans="1:12">
      <c r="A433">
        <v>432</v>
      </c>
      <c r="B433">
        <v>2021</v>
      </c>
      <c r="C433">
        <f>"084"</f>
        <v>0</v>
      </c>
      <c r="D433" t="s">
        <v>843</v>
      </c>
      <c r="E433" t="s">
        <v>3505</v>
      </c>
      <c r="F433" t="s">
        <v>3506</v>
      </c>
      <c r="G433" t="s">
        <v>3507</v>
      </c>
      <c r="H433" t="s">
        <v>3508</v>
      </c>
      <c r="I433" t="s">
        <v>3509</v>
      </c>
      <c r="J433" t="s">
        <v>3510</v>
      </c>
      <c r="K433" t="s">
        <v>3511</v>
      </c>
      <c r="L433" t="s">
        <v>3512</v>
      </c>
    </row>
    <row r="434" spans="1:12">
      <c r="A434">
        <v>433</v>
      </c>
      <c r="B434">
        <v>2021</v>
      </c>
      <c r="C434">
        <f>"904"</f>
        <v>0</v>
      </c>
      <c r="D434" t="s">
        <v>852</v>
      </c>
      <c r="E434" t="s">
        <v>3513</v>
      </c>
      <c r="F434" t="s">
        <v>3514</v>
      </c>
      <c r="G434" t="s">
        <v>3515</v>
      </c>
      <c r="H434" t="s">
        <v>3516</v>
      </c>
      <c r="I434" t="s">
        <v>3517</v>
      </c>
      <c r="J434" t="s">
        <v>3518</v>
      </c>
      <c r="K434" t="s">
        <v>3519</v>
      </c>
      <c r="L434" t="s">
        <v>3520</v>
      </c>
    </row>
    <row r="435" spans="1:12">
      <c r="A435">
        <v>434</v>
      </c>
      <c r="B435">
        <v>2021</v>
      </c>
      <c r="C435">
        <f>"085"</f>
        <v>0</v>
      </c>
      <c r="D435" t="s">
        <v>1788</v>
      </c>
      <c r="E435" t="s">
        <v>3521</v>
      </c>
      <c r="F435" t="s">
        <v>3522</v>
      </c>
      <c r="G435" t="s">
        <v>3523</v>
      </c>
      <c r="H435" t="s">
        <v>3524</v>
      </c>
      <c r="I435" t="s">
        <v>3525</v>
      </c>
      <c r="J435" t="s">
        <v>3526</v>
      </c>
      <c r="K435" t="s">
        <v>3527</v>
      </c>
      <c r="L435" t="s">
        <v>3528</v>
      </c>
    </row>
    <row r="436" spans="1:12">
      <c r="A436">
        <v>435</v>
      </c>
      <c r="B436">
        <v>2021</v>
      </c>
      <c r="C436">
        <f>"086"</f>
        <v>0</v>
      </c>
      <c r="D436" t="s">
        <v>870</v>
      </c>
      <c r="E436" t="s">
        <v>3529</v>
      </c>
      <c r="F436" t="s">
        <v>3530</v>
      </c>
      <c r="G436" t="s">
        <v>3531</v>
      </c>
      <c r="H436" t="s">
        <v>3532</v>
      </c>
      <c r="I436" t="s">
        <v>3533</v>
      </c>
      <c r="J436" t="s">
        <v>3534</v>
      </c>
      <c r="K436" t="s">
        <v>3535</v>
      </c>
      <c r="L436" t="s">
        <v>3536</v>
      </c>
    </row>
    <row r="437" spans="1:12">
      <c r="A437">
        <v>436</v>
      </c>
      <c r="B437">
        <v>2021</v>
      </c>
      <c r="C437">
        <f>"076"</f>
        <v>0</v>
      </c>
      <c r="D437" t="s">
        <v>879</v>
      </c>
      <c r="E437" t="s">
        <v>3537</v>
      </c>
      <c r="F437" t="s">
        <v>3538</v>
      </c>
      <c r="G437" t="s">
        <v>3539</v>
      </c>
      <c r="H437" t="s">
        <v>3540</v>
      </c>
      <c r="I437" t="s">
        <v>3541</v>
      </c>
      <c r="J437" t="s">
        <v>3542</v>
      </c>
      <c r="K437" t="s">
        <v>3543</v>
      </c>
      <c r="L437" t="s">
        <v>3544</v>
      </c>
    </row>
    <row r="438" spans="1:12">
      <c r="A438">
        <v>437</v>
      </c>
      <c r="B438">
        <v>2021</v>
      </c>
      <c r="C438">
        <f>"087"</f>
        <v>0</v>
      </c>
      <c r="D438" t="s">
        <v>888</v>
      </c>
      <c r="E438" t="s">
        <v>3545</v>
      </c>
      <c r="F438" t="s">
        <v>3546</v>
      </c>
      <c r="G438" t="s">
        <v>3547</v>
      </c>
      <c r="H438" t="s">
        <v>3548</v>
      </c>
      <c r="I438" t="s">
        <v>3549</v>
      </c>
      <c r="J438" t="s">
        <v>3550</v>
      </c>
      <c r="K438" t="s">
        <v>3551</v>
      </c>
      <c r="L438" t="s">
        <v>3552</v>
      </c>
    </row>
    <row r="439" spans="1:12">
      <c r="A439">
        <v>438</v>
      </c>
      <c r="B439">
        <v>2021</v>
      </c>
      <c r="C439">
        <f>"088"</f>
        <v>0</v>
      </c>
      <c r="D439" t="s">
        <v>896</v>
      </c>
      <c r="E439" t="s">
        <v>3553</v>
      </c>
      <c r="F439" t="s">
        <v>3554</v>
      </c>
      <c r="G439" t="s">
        <v>3176</v>
      </c>
      <c r="H439" t="s">
        <v>3555</v>
      </c>
      <c r="I439" t="s">
        <v>3556</v>
      </c>
      <c r="J439" t="s">
        <v>3557</v>
      </c>
      <c r="K439" t="s">
        <v>3558</v>
      </c>
      <c r="L439" t="s">
        <v>3559</v>
      </c>
    </row>
    <row r="440" spans="1:12">
      <c r="A440">
        <v>439</v>
      </c>
      <c r="B440">
        <v>2021</v>
      </c>
      <c r="C440">
        <f>"065"</f>
        <v>0</v>
      </c>
      <c r="D440" t="s">
        <v>905</v>
      </c>
      <c r="E440" t="s">
        <v>3560</v>
      </c>
      <c r="F440" t="s">
        <v>3561</v>
      </c>
      <c r="G440" t="s">
        <v>3562</v>
      </c>
      <c r="H440" t="s">
        <v>3563</v>
      </c>
      <c r="I440" t="s">
        <v>3564</v>
      </c>
      <c r="J440" t="s">
        <v>3565</v>
      </c>
      <c r="K440" t="s">
        <v>3566</v>
      </c>
      <c r="L440" t="s">
        <v>3567</v>
      </c>
    </row>
    <row r="441" spans="1:12">
      <c r="A441">
        <v>440</v>
      </c>
      <c r="B441">
        <v>2021</v>
      </c>
      <c r="C441">
        <f>"089"</f>
        <v>0</v>
      </c>
      <c r="D441" t="s">
        <v>914</v>
      </c>
      <c r="E441" t="s">
        <v>3568</v>
      </c>
      <c r="F441" t="s">
        <v>3569</v>
      </c>
      <c r="G441" t="s">
        <v>3570</v>
      </c>
      <c r="H441" t="s">
        <v>3571</v>
      </c>
      <c r="I441" t="s">
        <v>3572</v>
      </c>
      <c r="J441" t="s">
        <v>3573</v>
      </c>
      <c r="K441" t="s">
        <v>3574</v>
      </c>
      <c r="L441" t="s">
        <v>3575</v>
      </c>
    </row>
    <row r="442" spans="1:12">
      <c r="A442">
        <v>441</v>
      </c>
      <c r="B442">
        <v>2021</v>
      </c>
      <c r="C442">
        <f>"080"</f>
        <v>0</v>
      </c>
      <c r="D442" t="s">
        <v>1845</v>
      </c>
      <c r="E442" t="s">
        <v>3576</v>
      </c>
      <c r="F442" t="s">
        <v>3577</v>
      </c>
      <c r="G442" t="s">
        <v>3578</v>
      </c>
      <c r="H442" t="s">
        <v>3579</v>
      </c>
      <c r="I442" t="s">
        <v>3580</v>
      </c>
      <c r="J442" t="s">
        <v>3581</v>
      </c>
      <c r="K442" t="s">
        <v>3582</v>
      </c>
      <c r="L442" t="s">
        <v>3583</v>
      </c>
    </row>
    <row r="443" spans="1:12">
      <c r="A443">
        <v>442</v>
      </c>
      <c r="B443">
        <v>2021</v>
      </c>
      <c r="C443">
        <f>"095"</f>
        <v>0</v>
      </c>
      <c r="D443" t="s">
        <v>950</v>
      </c>
      <c r="E443" t="s">
        <v>3584</v>
      </c>
      <c r="F443" t="s">
        <v>3585</v>
      </c>
      <c r="G443" t="s">
        <v>3586</v>
      </c>
      <c r="H443" t="s">
        <v>3587</v>
      </c>
      <c r="I443" t="s">
        <v>3588</v>
      </c>
      <c r="J443" t="s">
        <v>3589</v>
      </c>
      <c r="K443" t="s">
        <v>3590</v>
      </c>
      <c r="L443" t="s">
        <v>3591</v>
      </c>
    </row>
    <row r="444" spans="1:12">
      <c r="A444">
        <v>443</v>
      </c>
      <c r="B444">
        <v>2021</v>
      </c>
      <c r="C444">
        <f>"096"</f>
        <v>0</v>
      </c>
      <c r="D444" t="s">
        <v>959</v>
      </c>
      <c r="E444" t="s">
        <v>3592</v>
      </c>
      <c r="F444" t="s">
        <v>3593</v>
      </c>
      <c r="G444" t="s">
        <v>3594</v>
      </c>
      <c r="H444" t="s">
        <v>3595</v>
      </c>
      <c r="I444" t="s">
        <v>3596</v>
      </c>
      <c r="J444" t="s">
        <v>3597</v>
      </c>
      <c r="K444" t="s">
        <v>3598</v>
      </c>
      <c r="L444" t="s">
        <v>3599</v>
      </c>
    </row>
    <row r="445" spans="1:12">
      <c r="A445">
        <v>444</v>
      </c>
      <c r="B445">
        <v>2021</v>
      </c>
      <c r="C445">
        <f>"905"</f>
        <v>0</v>
      </c>
      <c r="D445" t="s">
        <v>968</v>
      </c>
      <c r="E445" t="s">
        <v>3600</v>
      </c>
      <c r="F445" t="s">
        <v>3601</v>
      </c>
      <c r="G445" t="s">
        <v>3602</v>
      </c>
      <c r="H445" t="s">
        <v>3603</v>
      </c>
      <c r="I445" t="s">
        <v>3604</v>
      </c>
      <c r="J445" t="s">
        <v>3605</v>
      </c>
      <c r="K445" t="s">
        <v>3606</v>
      </c>
      <c r="L445" t="s">
        <v>3607</v>
      </c>
    </row>
    <row r="446" spans="1:12">
      <c r="A446">
        <v>445</v>
      </c>
      <c r="B446">
        <v>2021</v>
      </c>
      <c r="C446">
        <f>"097"</f>
        <v>0</v>
      </c>
      <c r="D446" t="s">
        <v>977</v>
      </c>
      <c r="E446" t="s">
        <v>3608</v>
      </c>
      <c r="F446" t="s">
        <v>3609</v>
      </c>
      <c r="G446" t="s">
        <v>3610</v>
      </c>
      <c r="H446" t="s">
        <v>2460</v>
      </c>
      <c r="I446" t="s">
        <v>3611</v>
      </c>
      <c r="J446" t="s">
        <v>3612</v>
      </c>
      <c r="K446" t="s">
        <v>3613</v>
      </c>
      <c r="L446" t="s">
        <v>3614</v>
      </c>
    </row>
    <row r="447" spans="1:12">
      <c r="A447">
        <v>446</v>
      </c>
      <c r="B447">
        <v>2021</v>
      </c>
      <c r="C447">
        <f>"024"</f>
        <v>0</v>
      </c>
      <c r="D447" t="s">
        <v>986</v>
      </c>
      <c r="E447" t="s">
        <v>3615</v>
      </c>
      <c r="F447" t="s">
        <v>3616</v>
      </c>
      <c r="G447" t="s">
        <v>3617</v>
      </c>
      <c r="H447" t="s">
        <v>3618</v>
      </c>
      <c r="I447" t="s">
        <v>3619</v>
      </c>
      <c r="J447" t="s">
        <v>3620</v>
      </c>
      <c r="K447" t="s">
        <v>3621</v>
      </c>
      <c r="L447" t="s">
        <v>3622</v>
      </c>
    </row>
    <row r="448" spans="1:12">
      <c r="A448">
        <v>447</v>
      </c>
      <c r="B448">
        <v>2021</v>
      </c>
      <c r="C448">
        <f>"025"</f>
        <v>0</v>
      </c>
      <c r="D448" t="s">
        <v>995</v>
      </c>
      <c r="E448" t="s">
        <v>3623</v>
      </c>
      <c r="F448" t="s">
        <v>3624</v>
      </c>
      <c r="G448" t="s">
        <v>3625</v>
      </c>
      <c r="H448" t="s">
        <v>3626</v>
      </c>
      <c r="I448" t="s">
        <v>3627</v>
      </c>
      <c r="J448" t="s">
        <v>3628</v>
      </c>
      <c r="K448" t="s">
        <v>3629</v>
      </c>
      <c r="L448" t="s">
        <v>3630</v>
      </c>
    </row>
    <row r="449" spans="1:12">
      <c r="A449">
        <v>448</v>
      </c>
      <c r="B449">
        <v>2021</v>
      </c>
      <c r="C449">
        <f>"913"</f>
        <v>0</v>
      </c>
      <c r="D449" t="s">
        <v>1004</v>
      </c>
      <c r="E449" t="s">
        <v>3631</v>
      </c>
      <c r="F449" t="s">
        <v>3632</v>
      </c>
      <c r="G449" t="s">
        <v>3633</v>
      </c>
      <c r="H449" t="s">
        <v>3634</v>
      </c>
      <c r="I449" t="s">
        <v>3635</v>
      </c>
      <c r="J449" t="s">
        <v>3636</v>
      </c>
      <c r="K449" t="s">
        <v>36</v>
      </c>
      <c r="L449" t="s">
        <v>3637</v>
      </c>
    </row>
    <row r="450" spans="1:12">
      <c r="A450">
        <v>449</v>
      </c>
      <c r="B450">
        <v>2021</v>
      </c>
      <c r="C450">
        <f>"915"</f>
        <v>0</v>
      </c>
      <c r="D450" t="s">
        <v>1013</v>
      </c>
      <c r="E450" t="s">
        <v>3638</v>
      </c>
      <c r="F450" t="s">
        <v>3639</v>
      </c>
      <c r="G450" t="s">
        <v>3640</v>
      </c>
      <c r="H450" t="s">
        <v>3641</v>
      </c>
      <c r="I450" t="s">
        <v>3642</v>
      </c>
      <c r="J450" t="s">
        <v>3643</v>
      </c>
      <c r="K450" t="s">
        <v>3644</v>
      </c>
      <c r="L450" t="s">
        <v>3645</v>
      </c>
    </row>
    <row r="451" spans="1:12">
      <c r="A451">
        <v>450</v>
      </c>
      <c r="B451">
        <v>2020</v>
      </c>
      <c r="C451">
        <f>"001"</f>
        <v>0</v>
      </c>
      <c r="D451" t="s">
        <v>12</v>
      </c>
      <c r="E451" t="s">
        <v>3646</v>
      </c>
      <c r="F451" t="s">
        <v>3647</v>
      </c>
      <c r="G451" t="s">
        <v>3648</v>
      </c>
      <c r="H451" t="s">
        <v>3649</v>
      </c>
      <c r="I451" t="s">
        <v>3650</v>
      </c>
      <c r="J451" t="s">
        <v>3651</v>
      </c>
      <c r="K451" t="s">
        <v>3652</v>
      </c>
      <c r="L451" t="s">
        <v>3653</v>
      </c>
    </row>
    <row r="452" spans="1:12">
      <c r="A452">
        <v>451</v>
      </c>
      <c r="B452">
        <v>2020</v>
      </c>
      <c r="C452">
        <f>"002"</f>
        <v>0</v>
      </c>
      <c r="D452" t="s">
        <v>1030</v>
      </c>
      <c r="E452" t="s">
        <v>3654</v>
      </c>
      <c r="F452" t="s">
        <v>3655</v>
      </c>
      <c r="G452" t="s">
        <v>3656</v>
      </c>
      <c r="H452" t="s">
        <v>3657</v>
      </c>
      <c r="I452" t="s">
        <v>3658</v>
      </c>
      <c r="J452" t="s">
        <v>3659</v>
      </c>
      <c r="K452" t="s">
        <v>3660</v>
      </c>
      <c r="L452" t="s">
        <v>3661</v>
      </c>
    </row>
    <row r="453" spans="1:12">
      <c r="A453">
        <v>452</v>
      </c>
      <c r="B453">
        <v>2020</v>
      </c>
      <c r="C453">
        <f>"911"</f>
        <v>0</v>
      </c>
      <c r="D453" t="s">
        <v>30</v>
      </c>
      <c r="E453" t="s">
        <v>3662</v>
      </c>
      <c r="F453" t="s">
        <v>3663</v>
      </c>
      <c r="G453" t="s">
        <v>3664</v>
      </c>
      <c r="H453" t="s">
        <v>3665</v>
      </c>
      <c r="I453" t="s">
        <v>3666</v>
      </c>
      <c r="J453" t="s">
        <v>36</v>
      </c>
      <c r="K453" t="s">
        <v>36</v>
      </c>
      <c r="L453" t="s">
        <v>3667</v>
      </c>
    </row>
    <row r="454" spans="1:12">
      <c r="A454">
        <v>453</v>
      </c>
      <c r="B454">
        <v>2020</v>
      </c>
      <c r="C454">
        <f>"912"</f>
        <v>0</v>
      </c>
      <c r="D454" t="s">
        <v>39</v>
      </c>
      <c r="E454" t="s">
        <v>3668</v>
      </c>
      <c r="F454" t="s">
        <v>3669</v>
      </c>
      <c r="G454" t="s">
        <v>3670</v>
      </c>
      <c r="H454" t="s">
        <v>3671</v>
      </c>
      <c r="I454" t="s">
        <v>3672</v>
      </c>
      <c r="J454" t="s">
        <v>3673</v>
      </c>
      <c r="K454" t="s">
        <v>36</v>
      </c>
      <c r="L454" t="s">
        <v>3674</v>
      </c>
    </row>
    <row r="455" spans="1:12">
      <c r="A455">
        <v>454</v>
      </c>
      <c r="B455">
        <v>2020</v>
      </c>
      <c r="C455">
        <f>"003"</f>
        <v>0</v>
      </c>
      <c r="D455" t="s">
        <v>48</v>
      </c>
      <c r="E455" t="s">
        <v>3675</v>
      </c>
      <c r="F455" t="s">
        <v>3676</v>
      </c>
      <c r="G455" t="s">
        <v>3677</v>
      </c>
      <c r="H455" t="s">
        <v>3678</v>
      </c>
      <c r="I455" t="s">
        <v>3679</v>
      </c>
      <c r="J455" t="s">
        <v>3680</v>
      </c>
      <c r="K455" t="s">
        <v>3681</v>
      </c>
      <c r="L455" t="s">
        <v>3682</v>
      </c>
    </row>
    <row r="456" spans="1:12">
      <c r="A456">
        <v>455</v>
      </c>
      <c r="B456">
        <v>2020</v>
      </c>
      <c r="C456">
        <f>"004"</f>
        <v>0</v>
      </c>
      <c r="D456" t="s">
        <v>57</v>
      </c>
      <c r="E456" t="s">
        <v>2772</v>
      </c>
      <c r="F456" t="s">
        <v>3683</v>
      </c>
      <c r="G456" t="s">
        <v>3684</v>
      </c>
      <c r="H456" t="s">
        <v>3685</v>
      </c>
      <c r="I456" t="s">
        <v>3686</v>
      </c>
      <c r="J456" t="s">
        <v>1434</v>
      </c>
      <c r="K456" t="s">
        <v>3687</v>
      </c>
      <c r="L456" t="s">
        <v>3688</v>
      </c>
    </row>
    <row r="457" spans="1:12">
      <c r="A457">
        <v>456</v>
      </c>
      <c r="B457">
        <v>2020</v>
      </c>
      <c r="C457">
        <f>"005"</f>
        <v>0</v>
      </c>
      <c r="D457" t="s">
        <v>66</v>
      </c>
      <c r="E457" t="s">
        <v>3689</v>
      </c>
      <c r="F457" t="s">
        <v>3690</v>
      </c>
      <c r="G457" t="s">
        <v>3691</v>
      </c>
      <c r="H457" t="s">
        <v>3692</v>
      </c>
      <c r="I457" t="s">
        <v>3693</v>
      </c>
      <c r="J457" t="s">
        <v>3694</v>
      </c>
      <c r="K457" t="s">
        <v>3695</v>
      </c>
      <c r="L457" t="s">
        <v>3696</v>
      </c>
    </row>
    <row r="458" spans="1:12">
      <c r="A458">
        <v>457</v>
      </c>
      <c r="B458">
        <v>2020</v>
      </c>
      <c r="C458">
        <f>"006"</f>
        <v>0</v>
      </c>
      <c r="D458" t="s">
        <v>74</v>
      </c>
      <c r="E458" t="s">
        <v>3697</v>
      </c>
      <c r="F458" t="s">
        <v>3698</v>
      </c>
      <c r="G458" t="s">
        <v>3699</v>
      </c>
      <c r="H458" t="s">
        <v>3700</v>
      </c>
      <c r="I458" t="s">
        <v>3701</v>
      </c>
      <c r="J458" t="s">
        <v>3702</v>
      </c>
      <c r="K458" t="s">
        <v>3703</v>
      </c>
      <c r="L458" t="s">
        <v>3704</v>
      </c>
    </row>
    <row r="459" spans="1:12">
      <c r="A459">
        <v>458</v>
      </c>
      <c r="B459">
        <v>2020</v>
      </c>
      <c r="C459">
        <f>"008"</f>
        <v>0</v>
      </c>
      <c r="D459" t="s">
        <v>83</v>
      </c>
      <c r="E459" t="s">
        <v>3705</v>
      </c>
      <c r="F459" t="s">
        <v>3706</v>
      </c>
      <c r="G459" t="s">
        <v>3707</v>
      </c>
      <c r="H459" t="s">
        <v>3708</v>
      </c>
      <c r="I459" t="s">
        <v>3709</v>
      </c>
      <c r="J459" t="s">
        <v>3710</v>
      </c>
      <c r="K459" t="s">
        <v>3711</v>
      </c>
      <c r="L459" t="s">
        <v>3712</v>
      </c>
    </row>
    <row r="460" spans="1:12">
      <c r="A460">
        <v>459</v>
      </c>
      <c r="B460">
        <v>2020</v>
      </c>
      <c r="C460">
        <f>"093"</f>
        <v>0</v>
      </c>
      <c r="D460" t="s">
        <v>92</v>
      </c>
      <c r="E460" t="s">
        <v>3713</v>
      </c>
      <c r="F460" t="s">
        <v>3714</v>
      </c>
      <c r="G460" t="s">
        <v>3715</v>
      </c>
      <c r="H460" t="s">
        <v>3716</v>
      </c>
      <c r="I460" t="s">
        <v>3717</v>
      </c>
      <c r="J460" t="s">
        <v>3718</v>
      </c>
      <c r="K460" t="s">
        <v>3719</v>
      </c>
      <c r="L460" t="s">
        <v>3720</v>
      </c>
    </row>
    <row r="461" spans="1:12">
      <c r="A461">
        <v>460</v>
      </c>
      <c r="B461">
        <v>2020</v>
      </c>
      <c r="C461">
        <f>"009"</f>
        <v>0</v>
      </c>
      <c r="D461" t="s">
        <v>1108</v>
      </c>
      <c r="E461" t="s">
        <v>3721</v>
      </c>
      <c r="F461" t="s">
        <v>3722</v>
      </c>
      <c r="G461" t="s">
        <v>3723</v>
      </c>
      <c r="H461" t="s">
        <v>3724</v>
      </c>
      <c r="I461" t="s">
        <v>3725</v>
      </c>
      <c r="J461" t="s">
        <v>3726</v>
      </c>
      <c r="K461" t="s">
        <v>3727</v>
      </c>
      <c r="L461" t="s">
        <v>3728</v>
      </c>
    </row>
    <row r="462" spans="1:12">
      <c r="A462">
        <v>461</v>
      </c>
      <c r="B462">
        <v>2020</v>
      </c>
      <c r="C462">
        <f>"914"</f>
        <v>0</v>
      </c>
      <c r="D462" t="s">
        <v>110</v>
      </c>
      <c r="E462" t="s">
        <v>3729</v>
      </c>
      <c r="F462" t="s">
        <v>3730</v>
      </c>
      <c r="G462" t="s">
        <v>3731</v>
      </c>
      <c r="H462" t="s">
        <v>3732</v>
      </c>
      <c r="I462" t="s">
        <v>3733</v>
      </c>
      <c r="J462" t="s">
        <v>3734</v>
      </c>
      <c r="K462" t="s">
        <v>3735</v>
      </c>
      <c r="L462" t="s">
        <v>3736</v>
      </c>
    </row>
    <row r="463" spans="1:12">
      <c r="A463">
        <v>462</v>
      </c>
      <c r="B463">
        <v>2020</v>
      </c>
      <c r="C463">
        <f>"010"</f>
        <v>0</v>
      </c>
      <c r="D463" t="s">
        <v>119</v>
      </c>
      <c r="E463" t="s">
        <v>3737</v>
      </c>
      <c r="F463" t="s">
        <v>3738</v>
      </c>
      <c r="G463" t="s">
        <v>3739</v>
      </c>
      <c r="H463" t="s">
        <v>3740</v>
      </c>
      <c r="I463" t="s">
        <v>3741</v>
      </c>
      <c r="J463" t="s">
        <v>1360</v>
      </c>
      <c r="K463" t="s">
        <v>3742</v>
      </c>
      <c r="L463" t="s">
        <v>3743</v>
      </c>
    </row>
    <row r="464" spans="1:12">
      <c r="A464">
        <v>463</v>
      </c>
      <c r="B464">
        <v>2020</v>
      </c>
      <c r="C464">
        <f>"011"</f>
        <v>0</v>
      </c>
      <c r="D464" t="s">
        <v>128</v>
      </c>
      <c r="E464" t="s">
        <v>3744</v>
      </c>
      <c r="F464" t="s">
        <v>3745</v>
      </c>
      <c r="G464" t="s">
        <v>3746</v>
      </c>
      <c r="H464" t="s">
        <v>3747</v>
      </c>
      <c r="I464" t="s">
        <v>3748</v>
      </c>
      <c r="J464" t="s">
        <v>3749</v>
      </c>
      <c r="K464" t="s">
        <v>3750</v>
      </c>
      <c r="L464" t="s">
        <v>3751</v>
      </c>
    </row>
    <row r="465" spans="1:12">
      <c r="A465">
        <v>464</v>
      </c>
      <c r="B465">
        <v>2020</v>
      </c>
      <c r="C465">
        <f>"023"</f>
        <v>0</v>
      </c>
      <c r="D465" t="s">
        <v>137</v>
      </c>
      <c r="E465" t="s">
        <v>3752</v>
      </c>
      <c r="F465" t="s">
        <v>3753</v>
      </c>
      <c r="G465" t="s">
        <v>3754</v>
      </c>
      <c r="H465" t="s">
        <v>3755</v>
      </c>
      <c r="I465" t="s">
        <v>3756</v>
      </c>
      <c r="J465" t="s">
        <v>3757</v>
      </c>
      <c r="K465" t="s">
        <v>3758</v>
      </c>
      <c r="L465" t="s">
        <v>3759</v>
      </c>
    </row>
    <row r="466" spans="1:12">
      <c r="A466">
        <v>465</v>
      </c>
      <c r="B466">
        <v>2020</v>
      </c>
      <c r="C466">
        <f>"091"</f>
        <v>0</v>
      </c>
      <c r="D466" t="s">
        <v>146</v>
      </c>
      <c r="E466" t="s">
        <v>3760</v>
      </c>
      <c r="F466" t="s">
        <v>3761</v>
      </c>
      <c r="G466" t="s">
        <v>3762</v>
      </c>
      <c r="H466" t="s">
        <v>3763</v>
      </c>
      <c r="I466" t="s">
        <v>3764</v>
      </c>
      <c r="J466" t="s">
        <v>3765</v>
      </c>
      <c r="K466" t="s">
        <v>3766</v>
      </c>
      <c r="L466" t="s">
        <v>3767</v>
      </c>
    </row>
    <row r="467" spans="1:12">
      <c r="A467">
        <v>466</v>
      </c>
      <c r="B467">
        <v>2020</v>
      </c>
      <c r="C467">
        <f>"070"</f>
        <v>0</v>
      </c>
      <c r="D467" t="s">
        <v>155</v>
      </c>
      <c r="E467" t="s">
        <v>3768</v>
      </c>
      <c r="F467" t="s">
        <v>3769</v>
      </c>
      <c r="G467" t="s">
        <v>3770</v>
      </c>
      <c r="H467" t="s">
        <v>3771</v>
      </c>
      <c r="I467" t="s">
        <v>3772</v>
      </c>
      <c r="J467" t="s">
        <v>3773</v>
      </c>
      <c r="K467" t="s">
        <v>3774</v>
      </c>
      <c r="L467" t="s">
        <v>3775</v>
      </c>
    </row>
    <row r="468" spans="1:12">
      <c r="A468">
        <v>467</v>
      </c>
      <c r="B468">
        <v>2020</v>
      </c>
      <c r="C468">
        <f>"012"</f>
        <v>0</v>
      </c>
      <c r="D468" t="s">
        <v>164</v>
      </c>
      <c r="E468" t="s">
        <v>3776</v>
      </c>
      <c r="F468" t="s">
        <v>3777</v>
      </c>
      <c r="G468" t="s">
        <v>3778</v>
      </c>
      <c r="H468" t="s">
        <v>3779</v>
      </c>
      <c r="I468" t="s">
        <v>3780</v>
      </c>
      <c r="J468" t="s">
        <v>3781</v>
      </c>
      <c r="K468" t="s">
        <v>36</v>
      </c>
      <c r="L468" t="s">
        <v>3782</v>
      </c>
    </row>
    <row r="469" spans="1:12">
      <c r="A469">
        <v>468</v>
      </c>
      <c r="B469">
        <v>2020</v>
      </c>
      <c r="C469">
        <f>"090"</f>
        <v>0</v>
      </c>
      <c r="D469" t="s">
        <v>173</v>
      </c>
      <c r="E469" t="s">
        <v>3783</v>
      </c>
      <c r="F469" t="s">
        <v>3784</v>
      </c>
      <c r="G469" t="s">
        <v>3785</v>
      </c>
      <c r="H469" t="s">
        <v>3786</v>
      </c>
      <c r="I469" t="s">
        <v>3787</v>
      </c>
      <c r="J469" t="s">
        <v>3788</v>
      </c>
      <c r="K469" t="s">
        <v>3789</v>
      </c>
      <c r="L469" t="s">
        <v>3790</v>
      </c>
    </row>
    <row r="470" spans="1:12">
      <c r="A470">
        <v>469</v>
      </c>
      <c r="B470">
        <v>2020</v>
      </c>
      <c r="C470">
        <f>"013"</f>
        <v>0</v>
      </c>
      <c r="D470" t="s">
        <v>182</v>
      </c>
      <c r="E470" t="s">
        <v>3791</v>
      </c>
      <c r="F470" t="s">
        <v>3792</v>
      </c>
      <c r="G470" t="s">
        <v>3793</v>
      </c>
      <c r="H470" t="s">
        <v>3794</v>
      </c>
      <c r="I470" t="s">
        <v>3795</v>
      </c>
      <c r="J470" t="s">
        <v>3796</v>
      </c>
      <c r="K470" t="s">
        <v>3797</v>
      </c>
      <c r="L470" t="s">
        <v>3798</v>
      </c>
    </row>
    <row r="471" spans="1:12">
      <c r="A471">
        <v>470</v>
      </c>
      <c r="B471">
        <v>2020</v>
      </c>
      <c r="C471">
        <f>"014"</f>
        <v>0</v>
      </c>
      <c r="D471" t="s">
        <v>191</v>
      </c>
      <c r="E471" t="s">
        <v>3799</v>
      </c>
      <c r="F471" t="s">
        <v>3800</v>
      </c>
      <c r="G471" t="s">
        <v>3801</v>
      </c>
      <c r="H471" t="s">
        <v>3802</v>
      </c>
      <c r="I471" t="s">
        <v>3803</v>
      </c>
      <c r="J471" t="s">
        <v>3804</v>
      </c>
      <c r="K471" t="s">
        <v>36</v>
      </c>
      <c r="L471" t="s">
        <v>3805</v>
      </c>
    </row>
    <row r="472" spans="1:12">
      <c r="A472">
        <v>471</v>
      </c>
      <c r="B472">
        <v>2020</v>
      </c>
      <c r="C472">
        <f>"015"</f>
        <v>0</v>
      </c>
      <c r="D472" t="s">
        <v>200</v>
      </c>
      <c r="E472" t="s">
        <v>3806</v>
      </c>
      <c r="F472" t="s">
        <v>3807</v>
      </c>
      <c r="G472" t="s">
        <v>3808</v>
      </c>
      <c r="H472" t="s">
        <v>3809</v>
      </c>
      <c r="I472" t="s">
        <v>3810</v>
      </c>
      <c r="J472" t="s">
        <v>3811</v>
      </c>
      <c r="K472" t="s">
        <v>3812</v>
      </c>
      <c r="L472" t="s">
        <v>3813</v>
      </c>
    </row>
    <row r="473" spans="1:12">
      <c r="A473">
        <v>472</v>
      </c>
      <c r="B473">
        <v>2020</v>
      </c>
      <c r="C473">
        <f>"092"</f>
        <v>0</v>
      </c>
      <c r="D473" t="s">
        <v>209</v>
      </c>
      <c r="E473" t="s">
        <v>3814</v>
      </c>
      <c r="F473" t="s">
        <v>3815</v>
      </c>
      <c r="G473" t="s">
        <v>3816</v>
      </c>
      <c r="H473" t="s">
        <v>3817</v>
      </c>
      <c r="I473" t="s">
        <v>3818</v>
      </c>
      <c r="J473" t="s">
        <v>3819</v>
      </c>
      <c r="K473" t="s">
        <v>3820</v>
      </c>
      <c r="L473" t="s">
        <v>3821</v>
      </c>
    </row>
    <row r="474" spans="1:12">
      <c r="A474">
        <v>473</v>
      </c>
      <c r="B474">
        <v>2020</v>
      </c>
      <c r="C474">
        <f>"016"</f>
        <v>0</v>
      </c>
      <c r="D474" t="s">
        <v>218</v>
      </c>
      <c r="E474" t="s">
        <v>3822</v>
      </c>
      <c r="F474" t="s">
        <v>3823</v>
      </c>
      <c r="G474" t="s">
        <v>3824</v>
      </c>
      <c r="H474" t="s">
        <v>3825</v>
      </c>
      <c r="I474" t="s">
        <v>3826</v>
      </c>
      <c r="J474" t="s">
        <v>3827</v>
      </c>
      <c r="K474" t="s">
        <v>3828</v>
      </c>
      <c r="L474" t="s">
        <v>3829</v>
      </c>
    </row>
    <row r="475" spans="1:12">
      <c r="A475">
        <v>474</v>
      </c>
      <c r="B475">
        <v>2020</v>
      </c>
      <c r="C475">
        <f>"017"</f>
        <v>0</v>
      </c>
      <c r="D475" t="s">
        <v>227</v>
      </c>
      <c r="E475" t="s">
        <v>3830</v>
      </c>
      <c r="F475" t="s">
        <v>3831</v>
      </c>
      <c r="G475" t="s">
        <v>3832</v>
      </c>
      <c r="H475" t="s">
        <v>3833</v>
      </c>
      <c r="I475" t="s">
        <v>3834</v>
      </c>
      <c r="J475" t="s">
        <v>3835</v>
      </c>
      <c r="K475" t="s">
        <v>3836</v>
      </c>
      <c r="L475" t="s">
        <v>3837</v>
      </c>
    </row>
    <row r="476" spans="1:12">
      <c r="A476">
        <v>475</v>
      </c>
      <c r="B476">
        <v>2020</v>
      </c>
      <c r="C476">
        <f>"018"</f>
        <v>0</v>
      </c>
      <c r="D476" t="s">
        <v>1229</v>
      </c>
      <c r="E476" t="s">
        <v>3838</v>
      </c>
      <c r="F476" t="s">
        <v>3839</v>
      </c>
      <c r="G476" t="s">
        <v>3840</v>
      </c>
      <c r="H476" t="s">
        <v>3841</v>
      </c>
      <c r="I476" t="s">
        <v>3842</v>
      </c>
      <c r="J476" t="s">
        <v>3843</v>
      </c>
      <c r="K476" t="s">
        <v>3844</v>
      </c>
      <c r="L476" t="s">
        <v>3845</v>
      </c>
    </row>
    <row r="477" spans="1:12">
      <c r="A477">
        <v>476</v>
      </c>
      <c r="B477">
        <v>2020</v>
      </c>
      <c r="C477">
        <f>"019"</f>
        <v>0</v>
      </c>
      <c r="D477" t="s">
        <v>245</v>
      </c>
      <c r="E477" t="s">
        <v>3846</v>
      </c>
      <c r="F477" t="s">
        <v>3847</v>
      </c>
      <c r="G477" t="s">
        <v>3848</v>
      </c>
      <c r="H477" t="s">
        <v>1929</v>
      </c>
      <c r="I477" t="s">
        <v>3849</v>
      </c>
      <c r="J477" t="s">
        <v>3850</v>
      </c>
      <c r="K477" t="s">
        <v>36</v>
      </c>
      <c r="L477" t="s">
        <v>3851</v>
      </c>
    </row>
    <row r="478" spans="1:12">
      <c r="A478">
        <v>477</v>
      </c>
      <c r="B478">
        <v>2020</v>
      </c>
      <c r="C478">
        <f>"020"</f>
        <v>0</v>
      </c>
      <c r="D478" t="s">
        <v>254</v>
      </c>
      <c r="E478" t="s">
        <v>3852</v>
      </c>
      <c r="F478" t="s">
        <v>3853</v>
      </c>
      <c r="G478" t="s">
        <v>3854</v>
      </c>
      <c r="H478" t="s">
        <v>3855</v>
      </c>
      <c r="I478" t="s">
        <v>3856</v>
      </c>
      <c r="J478" t="s">
        <v>3857</v>
      </c>
      <c r="K478" t="s">
        <v>3858</v>
      </c>
      <c r="L478" t="s">
        <v>3859</v>
      </c>
    </row>
    <row r="479" spans="1:12">
      <c r="A479">
        <v>478</v>
      </c>
      <c r="B479">
        <v>2020</v>
      </c>
      <c r="C479">
        <f>"021"</f>
        <v>0</v>
      </c>
      <c r="D479" t="s">
        <v>1253</v>
      </c>
      <c r="E479" t="s">
        <v>3860</v>
      </c>
      <c r="F479" t="s">
        <v>3861</v>
      </c>
      <c r="G479" t="s">
        <v>3862</v>
      </c>
      <c r="H479" t="s">
        <v>3863</v>
      </c>
      <c r="I479" t="s">
        <v>3864</v>
      </c>
      <c r="J479" t="s">
        <v>3865</v>
      </c>
      <c r="K479" t="s">
        <v>3866</v>
      </c>
      <c r="L479" t="s">
        <v>3867</v>
      </c>
    </row>
    <row r="480" spans="1:12">
      <c r="A480">
        <v>479</v>
      </c>
      <c r="B480">
        <v>2020</v>
      </c>
      <c r="C480">
        <f>"901"</f>
        <v>0</v>
      </c>
      <c r="D480" t="s">
        <v>272</v>
      </c>
      <c r="E480" t="s">
        <v>3868</v>
      </c>
      <c r="F480" t="s">
        <v>3869</v>
      </c>
      <c r="G480" t="s">
        <v>3870</v>
      </c>
      <c r="H480" t="s">
        <v>3871</v>
      </c>
      <c r="I480" t="s">
        <v>3872</v>
      </c>
      <c r="J480" t="s">
        <v>3873</v>
      </c>
      <c r="K480" t="s">
        <v>1939</v>
      </c>
      <c r="L480" t="s">
        <v>3874</v>
      </c>
    </row>
    <row r="481" spans="1:12">
      <c r="A481">
        <v>480</v>
      </c>
      <c r="B481">
        <v>2020</v>
      </c>
      <c r="C481">
        <f>"026"</f>
        <v>0</v>
      </c>
      <c r="D481" t="s">
        <v>281</v>
      </c>
      <c r="E481" t="s">
        <v>3875</v>
      </c>
      <c r="F481" t="s">
        <v>3876</v>
      </c>
      <c r="G481" t="s">
        <v>3877</v>
      </c>
      <c r="H481" t="s">
        <v>3878</v>
      </c>
      <c r="I481" t="s">
        <v>3879</v>
      </c>
      <c r="J481" t="s">
        <v>3880</v>
      </c>
      <c r="K481" t="s">
        <v>3881</v>
      </c>
      <c r="L481" t="s">
        <v>3882</v>
      </c>
    </row>
    <row r="482" spans="1:12">
      <c r="A482">
        <v>481</v>
      </c>
      <c r="B482">
        <v>2020</v>
      </c>
      <c r="C482">
        <f>"027"</f>
        <v>0</v>
      </c>
      <c r="D482" t="s">
        <v>290</v>
      </c>
      <c r="E482" t="s">
        <v>3883</v>
      </c>
      <c r="F482" t="s">
        <v>3884</v>
      </c>
      <c r="G482" t="s">
        <v>3885</v>
      </c>
      <c r="H482" t="s">
        <v>3886</v>
      </c>
      <c r="I482" t="s">
        <v>3887</v>
      </c>
      <c r="J482" t="s">
        <v>3888</v>
      </c>
      <c r="K482" t="s">
        <v>3889</v>
      </c>
      <c r="L482" t="s">
        <v>3890</v>
      </c>
    </row>
    <row r="483" spans="1:12">
      <c r="A483">
        <v>482</v>
      </c>
      <c r="B483">
        <v>2020</v>
      </c>
      <c r="C483">
        <f>"028"</f>
        <v>0</v>
      </c>
      <c r="D483" t="s">
        <v>299</v>
      </c>
      <c r="E483" t="s">
        <v>3891</v>
      </c>
      <c r="F483" t="s">
        <v>3892</v>
      </c>
      <c r="G483" t="s">
        <v>3893</v>
      </c>
      <c r="H483" t="s">
        <v>3894</v>
      </c>
      <c r="I483" t="s">
        <v>3895</v>
      </c>
      <c r="J483" t="s">
        <v>3896</v>
      </c>
      <c r="K483" t="s">
        <v>36</v>
      </c>
      <c r="L483" t="s">
        <v>3897</v>
      </c>
    </row>
    <row r="484" spans="1:12">
      <c r="A484">
        <v>483</v>
      </c>
      <c r="B484">
        <v>2020</v>
      </c>
      <c r="C484">
        <f>"031"</f>
        <v>0</v>
      </c>
      <c r="D484" t="s">
        <v>307</v>
      </c>
      <c r="E484" t="s">
        <v>3898</v>
      </c>
      <c r="F484" t="s">
        <v>2843</v>
      </c>
      <c r="G484" t="s">
        <v>3899</v>
      </c>
      <c r="H484" t="s">
        <v>3900</v>
      </c>
      <c r="I484" t="s">
        <v>3901</v>
      </c>
      <c r="J484" t="s">
        <v>3902</v>
      </c>
      <c r="K484" t="s">
        <v>2518</v>
      </c>
      <c r="L484" t="s">
        <v>3903</v>
      </c>
    </row>
    <row r="485" spans="1:12">
      <c r="A485">
        <v>484</v>
      </c>
      <c r="B485">
        <v>2020</v>
      </c>
      <c r="C485">
        <f>"032"</f>
        <v>0</v>
      </c>
      <c r="D485" t="s">
        <v>316</v>
      </c>
      <c r="E485" t="s">
        <v>3904</v>
      </c>
      <c r="F485" t="s">
        <v>3905</v>
      </c>
      <c r="G485" t="s">
        <v>3906</v>
      </c>
      <c r="H485" t="s">
        <v>3907</v>
      </c>
      <c r="I485" t="s">
        <v>3908</v>
      </c>
      <c r="J485" t="s">
        <v>3909</v>
      </c>
      <c r="K485" t="s">
        <v>3910</v>
      </c>
      <c r="L485" t="s">
        <v>3911</v>
      </c>
    </row>
    <row r="486" spans="1:12">
      <c r="A486">
        <v>485</v>
      </c>
      <c r="B486">
        <v>2020</v>
      </c>
      <c r="C486">
        <f>"902"</f>
        <v>0</v>
      </c>
      <c r="D486" t="s">
        <v>325</v>
      </c>
      <c r="E486" t="s">
        <v>3912</v>
      </c>
      <c r="F486" t="s">
        <v>3913</v>
      </c>
      <c r="G486" t="s">
        <v>3914</v>
      </c>
      <c r="H486" t="s">
        <v>3915</v>
      </c>
      <c r="I486" t="s">
        <v>3916</v>
      </c>
      <c r="J486" t="s">
        <v>3917</v>
      </c>
      <c r="K486" t="s">
        <v>3918</v>
      </c>
      <c r="L486" t="s">
        <v>3919</v>
      </c>
    </row>
    <row r="487" spans="1:12">
      <c r="A487">
        <v>486</v>
      </c>
      <c r="B487">
        <v>2020</v>
      </c>
      <c r="C487">
        <f>"033"</f>
        <v>0</v>
      </c>
      <c r="D487" t="s">
        <v>334</v>
      </c>
      <c r="E487" t="s">
        <v>3920</v>
      </c>
      <c r="F487" t="s">
        <v>3921</v>
      </c>
      <c r="G487" t="s">
        <v>3922</v>
      </c>
      <c r="H487" t="s">
        <v>3923</v>
      </c>
      <c r="I487" t="s">
        <v>3924</v>
      </c>
      <c r="J487" t="s">
        <v>3925</v>
      </c>
      <c r="K487" t="s">
        <v>36</v>
      </c>
      <c r="L487" t="s">
        <v>3926</v>
      </c>
    </row>
    <row r="488" spans="1:12">
      <c r="A488">
        <v>487</v>
      </c>
      <c r="B488">
        <v>2020</v>
      </c>
      <c r="C488">
        <f>"034"</f>
        <v>0</v>
      </c>
      <c r="D488" t="s">
        <v>343</v>
      </c>
      <c r="E488" t="s">
        <v>3927</v>
      </c>
      <c r="F488" t="s">
        <v>3928</v>
      </c>
      <c r="G488" t="s">
        <v>3929</v>
      </c>
      <c r="H488" t="s">
        <v>3930</v>
      </c>
      <c r="I488" t="s">
        <v>3931</v>
      </c>
      <c r="J488" t="s">
        <v>3932</v>
      </c>
      <c r="K488" t="s">
        <v>3933</v>
      </c>
      <c r="L488" t="s">
        <v>3934</v>
      </c>
    </row>
    <row r="489" spans="1:12">
      <c r="A489">
        <v>488</v>
      </c>
      <c r="B489">
        <v>2020</v>
      </c>
      <c r="C489">
        <f>"079"</f>
        <v>0</v>
      </c>
      <c r="D489" t="s">
        <v>352</v>
      </c>
      <c r="E489" t="s">
        <v>3935</v>
      </c>
      <c r="F489" t="s">
        <v>3936</v>
      </c>
      <c r="G489" t="s">
        <v>3937</v>
      </c>
      <c r="H489" t="s">
        <v>3938</v>
      </c>
      <c r="I489" t="s">
        <v>3939</v>
      </c>
      <c r="J489" t="s">
        <v>36</v>
      </c>
      <c r="K489" t="s">
        <v>36</v>
      </c>
      <c r="L489" t="s">
        <v>3940</v>
      </c>
    </row>
    <row r="490" spans="1:12">
      <c r="A490">
        <v>489</v>
      </c>
      <c r="B490">
        <v>2020</v>
      </c>
      <c r="C490">
        <f>"029"</f>
        <v>0</v>
      </c>
      <c r="D490" t="s">
        <v>1332</v>
      </c>
      <c r="E490" t="s">
        <v>3941</v>
      </c>
      <c r="F490" t="s">
        <v>3942</v>
      </c>
      <c r="G490" t="s">
        <v>3943</v>
      </c>
      <c r="H490" t="s">
        <v>3944</v>
      </c>
      <c r="I490" t="s">
        <v>3945</v>
      </c>
      <c r="J490" t="s">
        <v>3946</v>
      </c>
      <c r="K490" t="s">
        <v>3947</v>
      </c>
      <c r="L490" t="s">
        <v>3948</v>
      </c>
    </row>
    <row r="491" spans="1:12">
      <c r="A491">
        <v>490</v>
      </c>
      <c r="B491">
        <v>2020</v>
      </c>
      <c r="C491">
        <f>"030"</f>
        <v>0</v>
      </c>
      <c r="D491" t="s">
        <v>369</v>
      </c>
      <c r="E491" t="s">
        <v>3949</v>
      </c>
      <c r="F491" t="s">
        <v>3950</v>
      </c>
      <c r="G491" t="s">
        <v>3951</v>
      </c>
      <c r="H491" t="s">
        <v>3952</v>
      </c>
      <c r="I491" t="s">
        <v>3953</v>
      </c>
      <c r="J491" t="s">
        <v>3954</v>
      </c>
      <c r="K491" t="s">
        <v>3955</v>
      </c>
      <c r="L491" t="s">
        <v>3956</v>
      </c>
    </row>
    <row r="492" spans="1:12">
      <c r="A492">
        <v>491</v>
      </c>
      <c r="B492">
        <v>2020</v>
      </c>
      <c r="C492">
        <f>"906"</f>
        <v>0</v>
      </c>
      <c r="D492" t="s">
        <v>378</v>
      </c>
      <c r="E492" t="s">
        <v>3957</v>
      </c>
      <c r="F492" t="s">
        <v>3958</v>
      </c>
      <c r="G492" t="s">
        <v>3959</v>
      </c>
      <c r="H492" t="s">
        <v>2666</v>
      </c>
      <c r="I492" t="s">
        <v>3960</v>
      </c>
      <c r="J492" t="s">
        <v>3961</v>
      </c>
      <c r="K492" t="s">
        <v>3962</v>
      </c>
      <c r="L492" t="s">
        <v>3963</v>
      </c>
    </row>
    <row r="493" spans="1:12">
      <c r="A493">
        <v>492</v>
      </c>
      <c r="B493">
        <v>2020</v>
      </c>
      <c r="C493">
        <f>"035"</f>
        <v>0</v>
      </c>
      <c r="D493" t="s">
        <v>387</v>
      </c>
      <c r="E493" t="s">
        <v>3964</v>
      </c>
      <c r="F493" t="s">
        <v>3965</v>
      </c>
      <c r="G493" t="s">
        <v>3966</v>
      </c>
      <c r="H493" t="s">
        <v>3967</v>
      </c>
      <c r="I493" t="s">
        <v>2428</v>
      </c>
      <c r="J493" t="s">
        <v>3968</v>
      </c>
      <c r="K493" t="s">
        <v>3969</v>
      </c>
      <c r="L493" t="s">
        <v>3970</v>
      </c>
    </row>
    <row r="494" spans="1:12">
      <c r="A494">
        <v>493</v>
      </c>
      <c r="B494">
        <v>2020</v>
      </c>
      <c r="C494">
        <f>"036"</f>
        <v>0</v>
      </c>
      <c r="D494" t="s">
        <v>396</v>
      </c>
      <c r="E494" t="s">
        <v>3971</v>
      </c>
      <c r="F494" t="s">
        <v>3972</v>
      </c>
      <c r="G494" t="s">
        <v>3973</v>
      </c>
      <c r="H494" t="s">
        <v>3974</v>
      </c>
      <c r="I494" t="s">
        <v>3975</v>
      </c>
      <c r="J494" t="s">
        <v>3976</v>
      </c>
      <c r="K494" t="s">
        <v>3977</v>
      </c>
      <c r="L494" t="s">
        <v>3978</v>
      </c>
    </row>
    <row r="495" spans="1:12">
      <c r="A495">
        <v>494</v>
      </c>
      <c r="B495">
        <v>2020</v>
      </c>
      <c r="C495">
        <f>"037"</f>
        <v>0</v>
      </c>
      <c r="D495" t="s">
        <v>405</v>
      </c>
      <c r="E495" t="s">
        <v>3979</v>
      </c>
      <c r="F495" t="s">
        <v>3980</v>
      </c>
      <c r="G495" t="s">
        <v>3981</v>
      </c>
      <c r="H495" t="s">
        <v>3210</v>
      </c>
      <c r="I495" t="s">
        <v>3982</v>
      </c>
      <c r="J495" t="s">
        <v>3983</v>
      </c>
      <c r="K495" t="s">
        <v>3984</v>
      </c>
      <c r="L495" t="s">
        <v>3985</v>
      </c>
    </row>
    <row r="496" spans="1:12">
      <c r="A496">
        <v>495</v>
      </c>
      <c r="B496">
        <v>2020</v>
      </c>
      <c r="C496">
        <f>"038"</f>
        <v>0</v>
      </c>
      <c r="D496" t="s">
        <v>414</v>
      </c>
      <c r="E496" t="s">
        <v>3986</v>
      </c>
      <c r="F496" t="s">
        <v>3987</v>
      </c>
      <c r="G496" t="s">
        <v>3988</v>
      </c>
      <c r="H496" t="s">
        <v>3989</v>
      </c>
      <c r="I496" t="s">
        <v>3990</v>
      </c>
      <c r="J496" t="s">
        <v>3991</v>
      </c>
      <c r="K496" t="s">
        <v>3992</v>
      </c>
      <c r="L496" t="s">
        <v>3993</v>
      </c>
    </row>
    <row r="497" spans="1:12">
      <c r="A497">
        <v>496</v>
      </c>
      <c r="B497">
        <v>2020</v>
      </c>
      <c r="C497">
        <f>"039"</f>
        <v>0</v>
      </c>
      <c r="D497" t="s">
        <v>1389</v>
      </c>
      <c r="E497" t="s">
        <v>3994</v>
      </c>
      <c r="F497" t="s">
        <v>3995</v>
      </c>
      <c r="G497" t="s">
        <v>3996</v>
      </c>
      <c r="H497" t="s">
        <v>2866</v>
      </c>
      <c r="I497" t="s">
        <v>3997</v>
      </c>
      <c r="J497" t="s">
        <v>3998</v>
      </c>
      <c r="K497" t="s">
        <v>3999</v>
      </c>
      <c r="L497" t="s">
        <v>4000</v>
      </c>
    </row>
    <row r="498" spans="1:12">
      <c r="A498">
        <v>497</v>
      </c>
      <c r="B498">
        <v>2020</v>
      </c>
      <c r="C498">
        <f>"040"</f>
        <v>0</v>
      </c>
      <c r="D498" t="s">
        <v>432</v>
      </c>
      <c r="E498" t="s">
        <v>4001</v>
      </c>
      <c r="F498" t="s">
        <v>4002</v>
      </c>
      <c r="G498" t="s">
        <v>4003</v>
      </c>
      <c r="H498" t="s">
        <v>4004</v>
      </c>
      <c r="I498" t="s">
        <v>4005</v>
      </c>
      <c r="J498" t="s">
        <v>4006</v>
      </c>
      <c r="K498" t="s">
        <v>4007</v>
      </c>
      <c r="L498" t="s">
        <v>4008</v>
      </c>
    </row>
    <row r="499" spans="1:12">
      <c r="A499">
        <v>498</v>
      </c>
      <c r="B499">
        <v>2020</v>
      </c>
      <c r="C499">
        <f>"041"</f>
        <v>0</v>
      </c>
      <c r="D499" t="s">
        <v>1406</v>
      </c>
      <c r="E499" t="s">
        <v>4009</v>
      </c>
      <c r="F499" t="s">
        <v>4010</v>
      </c>
      <c r="G499" t="s">
        <v>4011</v>
      </c>
      <c r="H499" t="s">
        <v>4012</v>
      </c>
      <c r="I499" t="s">
        <v>4013</v>
      </c>
      <c r="J499" t="s">
        <v>4014</v>
      </c>
      <c r="K499" t="s">
        <v>2822</v>
      </c>
      <c r="L499" t="s">
        <v>4015</v>
      </c>
    </row>
    <row r="500" spans="1:12">
      <c r="A500">
        <v>499</v>
      </c>
      <c r="B500">
        <v>2020</v>
      </c>
      <c r="C500">
        <f>"046"</f>
        <v>0</v>
      </c>
      <c r="D500" t="s">
        <v>450</v>
      </c>
      <c r="E500" t="s">
        <v>4016</v>
      </c>
      <c r="F500" t="s">
        <v>4017</v>
      </c>
      <c r="G500" t="s">
        <v>4018</v>
      </c>
      <c r="H500" t="s">
        <v>4019</v>
      </c>
      <c r="I500" t="s">
        <v>4020</v>
      </c>
      <c r="J500" t="s">
        <v>4021</v>
      </c>
      <c r="K500" t="s">
        <v>4022</v>
      </c>
      <c r="L500" t="s">
        <v>4023</v>
      </c>
    </row>
    <row r="501" spans="1:12">
      <c r="A501">
        <v>500</v>
      </c>
      <c r="B501">
        <v>2020</v>
      </c>
      <c r="C501">
        <f>"044"</f>
        <v>0</v>
      </c>
      <c r="D501" t="s">
        <v>459</v>
      </c>
      <c r="E501" t="s">
        <v>4024</v>
      </c>
      <c r="F501" t="s">
        <v>4025</v>
      </c>
      <c r="G501" t="s">
        <v>4026</v>
      </c>
      <c r="H501" t="s">
        <v>4027</v>
      </c>
      <c r="I501" t="s">
        <v>4028</v>
      </c>
      <c r="J501" t="s">
        <v>4029</v>
      </c>
      <c r="K501" t="s">
        <v>4030</v>
      </c>
      <c r="L501" t="s">
        <v>4031</v>
      </c>
    </row>
    <row r="502" spans="1:12">
      <c r="A502">
        <v>501</v>
      </c>
      <c r="B502">
        <v>2020</v>
      </c>
      <c r="C502">
        <f>"047"</f>
        <v>0</v>
      </c>
      <c r="D502" t="s">
        <v>468</v>
      </c>
      <c r="E502" t="s">
        <v>4032</v>
      </c>
      <c r="F502" t="s">
        <v>4033</v>
      </c>
      <c r="G502" t="s">
        <v>4034</v>
      </c>
      <c r="H502" t="s">
        <v>4035</v>
      </c>
      <c r="I502" t="s">
        <v>4036</v>
      </c>
      <c r="J502" t="s">
        <v>4037</v>
      </c>
      <c r="K502" t="s">
        <v>4038</v>
      </c>
      <c r="L502" t="s">
        <v>4039</v>
      </c>
    </row>
    <row r="503" spans="1:12">
      <c r="A503">
        <v>502</v>
      </c>
      <c r="B503">
        <v>2020</v>
      </c>
      <c r="C503">
        <f>"042"</f>
        <v>0</v>
      </c>
      <c r="D503" t="s">
        <v>477</v>
      </c>
      <c r="E503" t="s">
        <v>4040</v>
      </c>
      <c r="F503" t="s">
        <v>4041</v>
      </c>
      <c r="G503" t="s">
        <v>4042</v>
      </c>
      <c r="H503" t="s">
        <v>4043</v>
      </c>
      <c r="I503" t="s">
        <v>4044</v>
      </c>
      <c r="J503" t="s">
        <v>4045</v>
      </c>
      <c r="K503" t="s">
        <v>4046</v>
      </c>
      <c r="L503" t="s">
        <v>4047</v>
      </c>
    </row>
    <row r="504" spans="1:12">
      <c r="A504">
        <v>503</v>
      </c>
      <c r="B504">
        <v>2020</v>
      </c>
      <c r="C504">
        <f>"043"</f>
        <v>0</v>
      </c>
      <c r="D504" t="s">
        <v>486</v>
      </c>
      <c r="E504" t="s">
        <v>4048</v>
      </c>
      <c r="F504" t="s">
        <v>4049</v>
      </c>
      <c r="G504" t="s">
        <v>4050</v>
      </c>
      <c r="H504" t="s">
        <v>4051</v>
      </c>
      <c r="I504" t="s">
        <v>4052</v>
      </c>
      <c r="J504" t="s">
        <v>4053</v>
      </c>
      <c r="K504" t="s">
        <v>4054</v>
      </c>
      <c r="L504" t="s">
        <v>4055</v>
      </c>
    </row>
    <row r="505" spans="1:12">
      <c r="A505">
        <v>504</v>
      </c>
      <c r="B505">
        <v>2020</v>
      </c>
      <c r="C505">
        <f>"045"</f>
        <v>0</v>
      </c>
      <c r="D505" t="s">
        <v>1455</v>
      </c>
      <c r="E505" t="s">
        <v>4056</v>
      </c>
      <c r="F505" t="s">
        <v>4057</v>
      </c>
      <c r="G505" t="s">
        <v>4058</v>
      </c>
      <c r="H505" t="s">
        <v>4059</v>
      </c>
      <c r="I505" t="s">
        <v>4060</v>
      </c>
      <c r="J505" t="s">
        <v>4061</v>
      </c>
      <c r="K505" t="s">
        <v>4062</v>
      </c>
      <c r="L505" t="s">
        <v>4063</v>
      </c>
    </row>
    <row r="506" spans="1:12">
      <c r="A506">
        <v>505</v>
      </c>
      <c r="B506">
        <v>2020</v>
      </c>
      <c r="C506">
        <f>"048"</f>
        <v>0</v>
      </c>
      <c r="D506" t="s">
        <v>504</v>
      </c>
      <c r="E506" t="s">
        <v>4064</v>
      </c>
      <c r="F506" t="s">
        <v>4065</v>
      </c>
      <c r="G506" t="s">
        <v>4066</v>
      </c>
      <c r="H506" t="s">
        <v>4067</v>
      </c>
      <c r="I506" t="s">
        <v>4068</v>
      </c>
      <c r="J506" t="s">
        <v>4069</v>
      </c>
      <c r="K506" t="s">
        <v>4070</v>
      </c>
      <c r="L506" t="s">
        <v>4071</v>
      </c>
    </row>
    <row r="507" spans="1:12">
      <c r="A507">
        <v>506</v>
      </c>
      <c r="B507">
        <v>2020</v>
      </c>
      <c r="C507">
        <f>"094"</f>
        <v>0</v>
      </c>
      <c r="D507" t="s">
        <v>513</v>
      </c>
      <c r="E507" t="s">
        <v>4072</v>
      </c>
      <c r="F507" t="s">
        <v>4073</v>
      </c>
      <c r="G507" t="s">
        <v>4074</v>
      </c>
      <c r="H507" t="s">
        <v>4075</v>
      </c>
      <c r="I507" t="s">
        <v>4076</v>
      </c>
      <c r="J507" t="s">
        <v>4077</v>
      </c>
      <c r="K507" t="s">
        <v>4078</v>
      </c>
      <c r="L507" t="s">
        <v>4079</v>
      </c>
    </row>
    <row r="508" spans="1:12">
      <c r="A508">
        <v>507</v>
      </c>
      <c r="B508">
        <v>2020</v>
      </c>
      <c r="C508">
        <f>"049"</f>
        <v>0</v>
      </c>
      <c r="D508" t="s">
        <v>522</v>
      </c>
      <c r="E508" t="s">
        <v>4080</v>
      </c>
      <c r="F508" t="s">
        <v>1562</v>
      </c>
      <c r="G508" t="s">
        <v>4081</v>
      </c>
      <c r="H508" t="s">
        <v>4082</v>
      </c>
      <c r="I508" t="s">
        <v>4083</v>
      </c>
      <c r="J508" t="s">
        <v>4084</v>
      </c>
      <c r="K508" t="s">
        <v>36</v>
      </c>
      <c r="L508" t="s">
        <v>4085</v>
      </c>
    </row>
    <row r="509" spans="1:12">
      <c r="A509">
        <v>508</v>
      </c>
      <c r="B509">
        <v>2020</v>
      </c>
      <c r="C509">
        <f>"910"</f>
        <v>0</v>
      </c>
      <c r="D509" t="s">
        <v>531</v>
      </c>
      <c r="E509" t="s">
        <v>4086</v>
      </c>
      <c r="F509" t="s">
        <v>4087</v>
      </c>
      <c r="G509" t="s">
        <v>4088</v>
      </c>
      <c r="H509" t="s">
        <v>4089</v>
      </c>
      <c r="I509" t="s">
        <v>4090</v>
      </c>
      <c r="J509" t="s">
        <v>4091</v>
      </c>
      <c r="K509" t="s">
        <v>4092</v>
      </c>
      <c r="L509" t="s">
        <v>4093</v>
      </c>
    </row>
    <row r="510" spans="1:12">
      <c r="A510">
        <v>509</v>
      </c>
      <c r="B510">
        <v>2020</v>
      </c>
      <c r="C510">
        <f>"050"</f>
        <v>0</v>
      </c>
      <c r="D510" t="s">
        <v>540</v>
      </c>
      <c r="E510" t="s">
        <v>4094</v>
      </c>
      <c r="F510" t="s">
        <v>4095</v>
      </c>
      <c r="G510" t="s">
        <v>4096</v>
      </c>
      <c r="H510" t="s">
        <v>4097</v>
      </c>
      <c r="I510" t="s">
        <v>4098</v>
      </c>
      <c r="J510" t="s">
        <v>4099</v>
      </c>
      <c r="K510" t="s">
        <v>4100</v>
      </c>
      <c r="L510" t="s">
        <v>4101</v>
      </c>
    </row>
    <row r="511" spans="1:12">
      <c r="A511">
        <v>510</v>
      </c>
      <c r="B511">
        <v>2020</v>
      </c>
      <c r="C511">
        <f>"022"</f>
        <v>0</v>
      </c>
      <c r="D511" t="s">
        <v>1502</v>
      </c>
      <c r="E511" t="s">
        <v>4102</v>
      </c>
      <c r="F511" t="s">
        <v>4103</v>
      </c>
      <c r="G511" t="s">
        <v>4104</v>
      </c>
      <c r="H511" t="s">
        <v>4105</v>
      </c>
      <c r="I511" t="s">
        <v>4106</v>
      </c>
      <c r="J511" t="s">
        <v>4046</v>
      </c>
      <c r="K511" t="s">
        <v>4107</v>
      </c>
      <c r="L511" t="s">
        <v>4108</v>
      </c>
    </row>
    <row r="512" spans="1:12">
      <c r="A512">
        <v>511</v>
      </c>
      <c r="B512">
        <v>2020</v>
      </c>
      <c r="C512">
        <f>"907"</f>
        <v>0</v>
      </c>
      <c r="D512" t="s">
        <v>558</v>
      </c>
      <c r="E512" t="s">
        <v>4109</v>
      </c>
      <c r="F512" t="s">
        <v>4110</v>
      </c>
      <c r="G512" t="s">
        <v>4111</v>
      </c>
      <c r="H512" t="s">
        <v>4112</v>
      </c>
      <c r="I512" t="s">
        <v>4113</v>
      </c>
      <c r="J512" t="s">
        <v>4114</v>
      </c>
      <c r="K512" t="s">
        <v>4115</v>
      </c>
      <c r="L512" t="s">
        <v>4116</v>
      </c>
    </row>
    <row r="513" spans="1:12">
      <c r="A513">
        <v>512</v>
      </c>
      <c r="B513">
        <v>2020</v>
      </c>
      <c r="C513">
        <f>"051"</f>
        <v>0</v>
      </c>
      <c r="D513" t="s">
        <v>567</v>
      </c>
      <c r="E513" t="s">
        <v>4117</v>
      </c>
      <c r="F513" t="s">
        <v>4118</v>
      </c>
      <c r="G513" t="s">
        <v>4119</v>
      </c>
      <c r="H513" t="s">
        <v>4120</v>
      </c>
      <c r="I513" t="s">
        <v>4121</v>
      </c>
      <c r="J513" t="s">
        <v>4122</v>
      </c>
      <c r="K513" t="s">
        <v>4123</v>
      </c>
      <c r="L513" t="s">
        <v>4124</v>
      </c>
    </row>
    <row r="514" spans="1:12">
      <c r="A514">
        <v>513</v>
      </c>
      <c r="B514">
        <v>2020</v>
      </c>
      <c r="C514">
        <f>"052"</f>
        <v>0</v>
      </c>
      <c r="D514" t="s">
        <v>576</v>
      </c>
      <c r="E514" t="s">
        <v>4125</v>
      </c>
      <c r="F514" t="s">
        <v>4126</v>
      </c>
      <c r="G514" t="s">
        <v>4127</v>
      </c>
      <c r="H514" t="s">
        <v>4128</v>
      </c>
      <c r="I514" t="s">
        <v>4129</v>
      </c>
      <c r="J514" t="s">
        <v>4130</v>
      </c>
      <c r="K514" t="s">
        <v>4131</v>
      </c>
      <c r="L514" t="s">
        <v>4132</v>
      </c>
    </row>
    <row r="515" spans="1:12">
      <c r="A515">
        <v>514</v>
      </c>
      <c r="B515">
        <v>2020</v>
      </c>
      <c r="C515">
        <f>"053"</f>
        <v>0</v>
      </c>
      <c r="D515" t="s">
        <v>585</v>
      </c>
      <c r="E515" t="s">
        <v>4133</v>
      </c>
      <c r="F515" t="s">
        <v>4134</v>
      </c>
      <c r="G515" t="s">
        <v>4135</v>
      </c>
      <c r="H515" t="s">
        <v>4136</v>
      </c>
      <c r="I515" t="s">
        <v>4137</v>
      </c>
      <c r="J515" t="s">
        <v>4138</v>
      </c>
      <c r="K515" t="s">
        <v>2345</v>
      </c>
      <c r="L515" t="s">
        <v>4139</v>
      </c>
    </row>
    <row r="516" spans="1:12">
      <c r="A516">
        <v>515</v>
      </c>
      <c r="B516">
        <v>2020</v>
      </c>
      <c r="C516">
        <f>"054"</f>
        <v>0</v>
      </c>
      <c r="D516" t="s">
        <v>594</v>
      </c>
      <c r="E516" t="s">
        <v>4140</v>
      </c>
      <c r="F516" t="s">
        <v>4141</v>
      </c>
      <c r="G516" t="s">
        <v>4142</v>
      </c>
      <c r="H516" t="s">
        <v>4143</v>
      </c>
      <c r="I516" t="s">
        <v>4144</v>
      </c>
      <c r="J516" t="s">
        <v>4145</v>
      </c>
      <c r="K516" t="s">
        <v>4146</v>
      </c>
      <c r="L516" t="s">
        <v>4147</v>
      </c>
    </row>
    <row r="517" spans="1:12">
      <c r="A517">
        <v>516</v>
      </c>
      <c r="B517">
        <v>2020</v>
      </c>
      <c r="C517">
        <f>"057"</f>
        <v>0</v>
      </c>
      <c r="D517" t="s">
        <v>603</v>
      </c>
      <c r="E517" t="s">
        <v>4148</v>
      </c>
      <c r="F517" t="s">
        <v>4149</v>
      </c>
      <c r="G517" t="s">
        <v>4150</v>
      </c>
      <c r="H517" t="s">
        <v>4151</v>
      </c>
      <c r="I517" t="s">
        <v>4152</v>
      </c>
      <c r="J517" t="s">
        <v>4153</v>
      </c>
      <c r="K517" t="s">
        <v>4154</v>
      </c>
      <c r="L517" t="s">
        <v>4155</v>
      </c>
    </row>
    <row r="518" spans="1:12">
      <c r="A518">
        <v>517</v>
      </c>
      <c r="B518">
        <v>2020</v>
      </c>
      <c r="C518">
        <f>"055"</f>
        <v>0</v>
      </c>
      <c r="D518" t="s">
        <v>612</v>
      </c>
      <c r="E518" t="s">
        <v>4156</v>
      </c>
      <c r="F518" t="s">
        <v>4157</v>
      </c>
      <c r="G518" t="s">
        <v>4158</v>
      </c>
      <c r="H518" t="s">
        <v>4159</v>
      </c>
      <c r="I518" t="s">
        <v>4160</v>
      </c>
      <c r="J518" t="s">
        <v>4161</v>
      </c>
      <c r="K518" t="s">
        <v>4162</v>
      </c>
      <c r="L518" t="s">
        <v>4163</v>
      </c>
    </row>
    <row r="519" spans="1:12">
      <c r="A519">
        <v>518</v>
      </c>
      <c r="B519">
        <v>2020</v>
      </c>
      <c r="C519">
        <f>"056"</f>
        <v>0</v>
      </c>
      <c r="D519" t="s">
        <v>621</v>
      </c>
      <c r="E519" t="s">
        <v>4164</v>
      </c>
      <c r="F519" t="s">
        <v>4165</v>
      </c>
      <c r="G519" t="s">
        <v>4166</v>
      </c>
      <c r="H519" t="s">
        <v>4167</v>
      </c>
      <c r="I519" t="s">
        <v>4168</v>
      </c>
      <c r="J519" t="s">
        <v>4169</v>
      </c>
      <c r="K519" t="s">
        <v>4170</v>
      </c>
      <c r="L519" t="s">
        <v>4171</v>
      </c>
    </row>
    <row r="520" spans="1:12">
      <c r="A520">
        <v>519</v>
      </c>
      <c r="B520">
        <v>2020</v>
      </c>
      <c r="C520">
        <f>"081"</f>
        <v>0</v>
      </c>
      <c r="D520" t="s">
        <v>630</v>
      </c>
      <c r="E520" t="s">
        <v>4172</v>
      </c>
      <c r="F520" t="s">
        <v>4173</v>
      </c>
      <c r="G520" t="s">
        <v>4174</v>
      </c>
      <c r="H520" t="s">
        <v>4175</v>
      </c>
      <c r="I520" t="s">
        <v>4176</v>
      </c>
      <c r="J520" t="s">
        <v>3326</v>
      </c>
      <c r="K520" t="s">
        <v>4177</v>
      </c>
      <c r="L520" t="s">
        <v>4178</v>
      </c>
    </row>
    <row r="521" spans="1:12">
      <c r="A521">
        <v>520</v>
      </c>
      <c r="B521">
        <v>2020</v>
      </c>
      <c r="C521">
        <f>"903"</f>
        <v>0</v>
      </c>
      <c r="D521" t="s">
        <v>639</v>
      </c>
      <c r="E521" t="s">
        <v>4179</v>
      </c>
      <c r="F521" t="s">
        <v>4180</v>
      </c>
      <c r="G521" t="s">
        <v>4181</v>
      </c>
      <c r="H521" t="s">
        <v>4182</v>
      </c>
      <c r="I521" t="s">
        <v>4183</v>
      </c>
      <c r="J521" t="s">
        <v>4184</v>
      </c>
      <c r="K521" t="s">
        <v>4185</v>
      </c>
      <c r="L521" t="s">
        <v>4186</v>
      </c>
    </row>
    <row r="522" spans="1:12">
      <c r="A522">
        <v>521</v>
      </c>
      <c r="B522">
        <v>2020</v>
      </c>
      <c r="C522">
        <f>"058"</f>
        <v>0</v>
      </c>
      <c r="D522" t="s">
        <v>648</v>
      </c>
      <c r="E522" t="s">
        <v>4187</v>
      </c>
      <c r="F522" t="s">
        <v>4188</v>
      </c>
      <c r="G522" t="s">
        <v>4189</v>
      </c>
      <c r="H522" t="s">
        <v>4190</v>
      </c>
      <c r="I522" t="s">
        <v>4191</v>
      </c>
      <c r="J522" t="s">
        <v>4192</v>
      </c>
      <c r="K522" t="s">
        <v>4193</v>
      </c>
      <c r="L522" t="s">
        <v>4194</v>
      </c>
    </row>
    <row r="523" spans="1:12">
      <c r="A523">
        <v>522</v>
      </c>
      <c r="B523">
        <v>2020</v>
      </c>
      <c r="C523">
        <f>"059"</f>
        <v>0</v>
      </c>
      <c r="D523" t="s">
        <v>657</v>
      </c>
      <c r="E523" t="s">
        <v>4195</v>
      </c>
      <c r="F523" t="s">
        <v>4196</v>
      </c>
      <c r="G523" t="s">
        <v>4197</v>
      </c>
      <c r="H523" t="s">
        <v>4198</v>
      </c>
      <c r="I523" t="s">
        <v>4199</v>
      </c>
      <c r="J523" t="s">
        <v>4200</v>
      </c>
      <c r="K523" t="s">
        <v>4201</v>
      </c>
      <c r="L523" t="s">
        <v>4202</v>
      </c>
    </row>
    <row r="524" spans="1:12">
      <c r="A524">
        <v>523</v>
      </c>
      <c r="B524">
        <v>2020</v>
      </c>
      <c r="C524">
        <f>"060"</f>
        <v>0</v>
      </c>
      <c r="D524" t="s">
        <v>666</v>
      </c>
      <c r="E524" t="s">
        <v>4203</v>
      </c>
      <c r="F524" t="s">
        <v>4204</v>
      </c>
      <c r="G524" t="s">
        <v>4205</v>
      </c>
      <c r="H524" t="s">
        <v>4206</v>
      </c>
      <c r="I524" t="s">
        <v>4207</v>
      </c>
      <c r="J524" t="s">
        <v>4208</v>
      </c>
      <c r="K524" t="s">
        <v>4209</v>
      </c>
      <c r="L524" t="s">
        <v>4210</v>
      </c>
    </row>
    <row r="525" spans="1:12">
      <c r="A525">
        <v>524</v>
      </c>
      <c r="B525">
        <v>2020</v>
      </c>
      <c r="C525">
        <f>"061"</f>
        <v>0</v>
      </c>
      <c r="D525" t="s">
        <v>675</v>
      </c>
      <c r="E525" t="s">
        <v>4211</v>
      </c>
      <c r="F525" t="s">
        <v>4212</v>
      </c>
      <c r="G525" t="s">
        <v>4213</v>
      </c>
      <c r="H525" t="s">
        <v>4214</v>
      </c>
      <c r="I525" t="s">
        <v>4215</v>
      </c>
      <c r="J525" t="s">
        <v>2573</v>
      </c>
      <c r="K525" t="s">
        <v>4216</v>
      </c>
      <c r="L525" t="s">
        <v>4217</v>
      </c>
    </row>
    <row r="526" spans="1:12">
      <c r="A526">
        <v>525</v>
      </c>
      <c r="B526">
        <v>2020</v>
      </c>
      <c r="C526">
        <f>"062"</f>
        <v>0</v>
      </c>
      <c r="D526" t="s">
        <v>684</v>
      </c>
      <c r="E526" t="s">
        <v>3081</v>
      </c>
      <c r="F526" t="s">
        <v>4218</v>
      </c>
      <c r="G526" t="s">
        <v>4219</v>
      </c>
      <c r="H526" t="s">
        <v>3665</v>
      </c>
      <c r="I526" t="s">
        <v>4220</v>
      </c>
      <c r="J526" t="s">
        <v>4221</v>
      </c>
      <c r="K526" t="s">
        <v>4222</v>
      </c>
      <c r="L526" t="s">
        <v>4223</v>
      </c>
    </row>
    <row r="527" spans="1:12">
      <c r="A527">
        <v>526</v>
      </c>
      <c r="B527">
        <v>2020</v>
      </c>
      <c r="C527">
        <f>"063"</f>
        <v>0</v>
      </c>
      <c r="D527" t="s">
        <v>693</v>
      </c>
      <c r="E527" t="s">
        <v>4224</v>
      </c>
      <c r="F527" t="s">
        <v>4225</v>
      </c>
      <c r="G527" t="s">
        <v>4226</v>
      </c>
      <c r="H527" t="s">
        <v>4227</v>
      </c>
      <c r="I527" t="s">
        <v>4228</v>
      </c>
      <c r="J527" t="s">
        <v>4229</v>
      </c>
      <c r="K527" t="s">
        <v>3770</v>
      </c>
      <c r="L527" t="s">
        <v>4230</v>
      </c>
    </row>
    <row r="528" spans="1:12">
      <c r="A528">
        <v>527</v>
      </c>
      <c r="B528">
        <v>2020</v>
      </c>
      <c r="C528">
        <f>"064"</f>
        <v>0</v>
      </c>
      <c r="D528" t="s">
        <v>702</v>
      </c>
      <c r="E528" t="s">
        <v>4231</v>
      </c>
      <c r="F528" t="s">
        <v>4232</v>
      </c>
      <c r="G528" t="s">
        <v>4233</v>
      </c>
      <c r="H528" t="s">
        <v>4234</v>
      </c>
      <c r="I528" t="s">
        <v>4235</v>
      </c>
      <c r="J528" t="s">
        <v>4236</v>
      </c>
      <c r="K528" t="s">
        <v>4237</v>
      </c>
      <c r="L528" t="s">
        <v>4238</v>
      </c>
    </row>
    <row r="529" spans="1:12">
      <c r="A529">
        <v>528</v>
      </c>
      <c r="B529">
        <v>2020</v>
      </c>
      <c r="C529">
        <f>"066"</f>
        <v>0</v>
      </c>
      <c r="D529" t="s">
        <v>711</v>
      </c>
      <c r="E529" t="s">
        <v>4239</v>
      </c>
      <c r="F529" t="s">
        <v>4240</v>
      </c>
      <c r="G529" t="s">
        <v>4241</v>
      </c>
      <c r="H529" t="s">
        <v>4242</v>
      </c>
      <c r="I529" t="s">
        <v>4243</v>
      </c>
      <c r="J529" t="s">
        <v>4244</v>
      </c>
      <c r="K529" t="s">
        <v>36</v>
      </c>
      <c r="L529" t="s">
        <v>4245</v>
      </c>
    </row>
    <row r="530" spans="1:12">
      <c r="A530">
        <v>529</v>
      </c>
      <c r="B530">
        <v>2020</v>
      </c>
      <c r="C530">
        <f>"068"</f>
        <v>0</v>
      </c>
      <c r="D530" t="s">
        <v>719</v>
      </c>
      <c r="E530" t="s">
        <v>4246</v>
      </c>
      <c r="F530" t="s">
        <v>4247</v>
      </c>
      <c r="G530" t="s">
        <v>4248</v>
      </c>
      <c r="H530" t="s">
        <v>1539</v>
      </c>
      <c r="I530" t="s">
        <v>4249</v>
      </c>
      <c r="J530" t="s">
        <v>4250</v>
      </c>
      <c r="K530" t="s">
        <v>4251</v>
      </c>
      <c r="L530" t="s">
        <v>4252</v>
      </c>
    </row>
    <row r="531" spans="1:12">
      <c r="A531">
        <v>530</v>
      </c>
      <c r="B531">
        <v>2020</v>
      </c>
      <c r="C531">
        <f>"069"</f>
        <v>0</v>
      </c>
      <c r="D531" t="s">
        <v>728</v>
      </c>
      <c r="E531" t="s">
        <v>4253</v>
      </c>
      <c r="F531" t="s">
        <v>4254</v>
      </c>
      <c r="G531" t="s">
        <v>4255</v>
      </c>
      <c r="H531" t="s">
        <v>4256</v>
      </c>
      <c r="I531" t="s">
        <v>4257</v>
      </c>
      <c r="J531" t="s">
        <v>4258</v>
      </c>
      <c r="K531" t="s">
        <v>4259</v>
      </c>
      <c r="L531" t="s">
        <v>4260</v>
      </c>
    </row>
    <row r="532" spans="1:12">
      <c r="A532">
        <v>531</v>
      </c>
      <c r="B532">
        <v>2020</v>
      </c>
      <c r="C532">
        <f>"007"</f>
        <v>0</v>
      </c>
      <c r="D532" t="s">
        <v>1669</v>
      </c>
      <c r="E532" t="s">
        <v>4261</v>
      </c>
      <c r="F532" t="s">
        <v>4262</v>
      </c>
      <c r="G532" t="s">
        <v>4263</v>
      </c>
      <c r="H532" t="s">
        <v>4264</v>
      </c>
      <c r="I532" t="s">
        <v>4265</v>
      </c>
      <c r="J532" t="s">
        <v>4266</v>
      </c>
      <c r="K532" t="s">
        <v>4267</v>
      </c>
      <c r="L532" t="s">
        <v>4268</v>
      </c>
    </row>
    <row r="533" spans="1:12">
      <c r="A533">
        <v>532</v>
      </c>
      <c r="B533">
        <v>2020</v>
      </c>
      <c r="C533">
        <f>"908"</f>
        <v>0</v>
      </c>
      <c r="D533" t="s">
        <v>746</v>
      </c>
      <c r="E533" t="s">
        <v>4269</v>
      </c>
      <c r="F533" t="s">
        <v>4270</v>
      </c>
      <c r="G533" t="s">
        <v>4271</v>
      </c>
      <c r="H533" t="s">
        <v>4272</v>
      </c>
      <c r="I533" t="s">
        <v>4273</v>
      </c>
      <c r="J533" t="s">
        <v>4274</v>
      </c>
      <c r="K533" t="s">
        <v>36</v>
      </c>
      <c r="L533" t="s">
        <v>4275</v>
      </c>
    </row>
    <row r="534" spans="1:12">
      <c r="A534">
        <v>533</v>
      </c>
      <c r="B534">
        <v>2020</v>
      </c>
      <c r="C534">
        <f>"071"</f>
        <v>0</v>
      </c>
      <c r="D534" t="s">
        <v>755</v>
      </c>
      <c r="E534" t="s">
        <v>4276</v>
      </c>
      <c r="F534" t="s">
        <v>4277</v>
      </c>
      <c r="G534" t="s">
        <v>4278</v>
      </c>
      <c r="H534" t="s">
        <v>4279</v>
      </c>
      <c r="I534" t="s">
        <v>4280</v>
      </c>
      <c r="J534" t="s">
        <v>4281</v>
      </c>
      <c r="K534" t="s">
        <v>36</v>
      </c>
      <c r="L534" t="s">
        <v>4282</v>
      </c>
    </row>
    <row r="535" spans="1:12">
      <c r="A535">
        <v>534</v>
      </c>
      <c r="B535">
        <v>2020</v>
      </c>
      <c r="C535">
        <f>"067"</f>
        <v>0</v>
      </c>
      <c r="D535" t="s">
        <v>763</v>
      </c>
      <c r="E535" t="s">
        <v>4283</v>
      </c>
      <c r="F535" t="s">
        <v>4284</v>
      </c>
      <c r="G535" t="s">
        <v>4285</v>
      </c>
      <c r="H535" t="s">
        <v>4286</v>
      </c>
      <c r="I535" t="s">
        <v>4287</v>
      </c>
      <c r="J535" t="s">
        <v>4288</v>
      </c>
      <c r="K535" t="s">
        <v>4289</v>
      </c>
      <c r="L535" t="s">
        <v>4290</v>
      </c>
    </row>
    <row r="536" spans="1:12">
      <c r="A536">
        <v>535</v>
      </c>
      <c r="B536">
        <v>2020</v>
      </c>
      <c r="C536">
        <f>"909"</f>
        <v>0</v>
      </c>
      <c r="D536" t="s">
        <v>772</v>
      </c>
      <c r="E536" t="s">
        <v>4291</v>
      </c>
      <c r="F536" t="s">
        <v>4292</v>
      </c>
      <c r="G536" t="s">
        <v>4199</v>
      </c>
      <c r="H536" t="s">
        <v>3438</v>
      </c>
      <c r="I536" t="s">
        <v>4293</v>
      </c>
      <c r="J536" t="s">
        <v>4294</v>
      </c>
      <c r="K536" t="s">
        <v>36</v>
      </c>
      <c r="L536" t="s">
        <v>4295</v>
      </c>
    </row>
    <row r="537" spans="1:12">
      <c r="A537">
        <v>536</v>
      </c>
      <c r="B537">
        <v>2020</v>
      </c>
      <c r="C537">
        <f>"073"</f>
        <v>0</v>
      </c>
      <c r="D537" t="s">
        <v>781</v>
      </c>
      <c r="E537" t="s">
        <v>4296</v>
      </c>
      <c r="F537" t="s">
        <v>4297</v>
      </c>
      <c r="G537" t="s">
        <v>4298</v>
      </c>
      <c r="H537" t="s">
        <v>4299</v>
      </c>
      <c r="I537" t="s">
        <v>4300</v>
      </c>
      <c r="J537" t="s">
        <v>4301</v>
      </c>
      <c r="K537" t="s">
        <v>4302</v>
      </c>
      <c r="L537" t="s">
        <v>4303</v>
      </c>
    </row>
    <row r="538" spans="1:12">
      <c r="A538">
        <v>537</v>
      </c>
      <c r="B538">
        <v>2020</v>
      </c>
      <c r="C538">
        <f>"074"</f>
        <v>0</v>
      </c>
      <c r="D538" t="s">
        <v>1715</v>
      </c>
      <c r="E538" t="s">
        <v>4304</v>
      </c>
      <c r="F538" t="s">
        <v>4305</v>
      </c>
      <c r="G538" t="s">
        <v>4306</v>
      </c>
      <c r="H538" t="s">
        <v>4307</v>
      </c>
      <c r="I538" t="s">
        <v>4308</v>
      </c>
      <c r="J538" t="s">
        <v>4309</v>
      </c>
      <c r="K538" t="s">
        <v>4310</v>
      </c>
      <c r="L538" t="s">
        <v>4311</v>
      </c>
    </row>
    <row r="539" spans="1:12">
      <c r="A539">
        <v>538</v>
      </c>
      <c r="B539">
        <v>2020</v>
      </c>
      <c r="C539">
        <f>"075"</f>
        <v>0</v>
      </c>
      <c r="D539" t="s">
        <v>790</v>
      </c>
      <c r="E539" t="s">
        <v>4312</v>
      </c>
      <c r="F539" t="s">
        <v>4313</v>
      </c>
      <c r="G539" t="s">
        <v>4314</v>
      </c>
      <c r="H539" t="s">
        <v>4315</v>
      </c>
      <c r="I539" t="s">
        <v>4316</v>
      </c>
      <c r="J539" t="s">
        <v>4317</v>
      </c>
      <c r="K539" t="s">
        <v>4318</v>
      </c>
      <c r="L539" t="s">
        <v>4319</v>
      </c>
    </row>
    <row r="540" spans="1:12">
      <c r="A540">
        <v>539</v>
      </c>
      <c r="B540">
        <v>2020</v>
      </c>
      <c r="C540">
        <f>"083"</f>
        <v>0</v>
      </c>
      <c r="D540" t="s">
        <v>799</v>
      </c>
      <c r="E540" t="s">
        <v>4320</v>
      </c>
      <c r="F540" t="s">
        <v>4321</v>
      </c>
      <c r="G540" t="s">
        <v>4322</v>
      </c>
      <c r="H540" t="s">
        <v>4323</v>
      </c>
      <c r="I540" t="s">
        <v>4324</v>
      </c>
      <c r="J540" t="s">
        <v>4325</v>
      </c>
      <c r="K540" t="s">
        <v>36</v>
      </c>
      <c r="L540" t="s">
        <v>4326</v>
      </c>
    </row>
    <row r="541" spans="1:12">
      <c r="A541">
        <v>540</v>
      </c>
      <c r="B541">
        <v>2020</v>
      </c>
      <c r="C541">
        <f>"072"</f>
        <v>0</v>
      </c>
      <c r="D541" t="s">
        <v>808</v>
      </c>
      <c r="E541" t="s">
        <v>4327</v>
      </c>
      <c r="F541" t="s">
        <v>4328</v>
      </c>
      <c r="G541" t="s">
        <v>4329</v>
      </c>
      <c r="H541" t="s">
        <v>4330</v>
      </c>
      <c r="I541" t="s">
        <v>4331</v>
      </c>
      <c r="J541" t="s">
        <v>1442</v>
      </c>
      <c r="K541" t="s">
        <v>36</v>
      </c>
      <c r="L541" t="s">
        <v>4332</v>
      </c>
    </row>
    <row r="542" spans="1:12">
      <c r="A542">
        <v>541</v>
      </c>
      <c r="B542">
        <v>2020</v>
      </c>
      <c r="C542">
        <f>"077"</f>
        <v>0</v>
      </c>
      <c r="D542" t="s">
        <v>1747</v>
      </c>
      <c r="E542" t="s">
        <v>4333</v>
      </c>
      <c r="F542" t="s">
        <v>4334</v>
      </c>
      <c r="G542" t="s">
        <v>4335</v>
      </c>
      <c r="H542" t="s">
        <v>4336</v>
      </c>
      <c r="I542" t="s">
        <v>4337</v>
      </c>
      <c r="J542" t="s">
        <v>4338</v>
      </c>
      <c r="K542" t="s">
        <v>4339</v>
      </c>
      <c r="L542" t="s">
        <v>4340</v>
      </c>
    </row>
    <row r="543" spans="1:12">
      <c r="A543">
        <v>542</v>
      </c>
      <c r="B543">
        <v>2020</v>
      </c>
      <c r="C543">
        <f>"078"</f>
        <v>0</v>
      </c>
      <c r="D543" t="s">
        <v>825</v>
      </c>
      <c r="E543" t="s">
        <v>4341</v>
      </c>
      <c r="F543" t="s">
        <v>4342</v>
      </c>
      <c r="G543" t="s">
        <v>4343</v>
      </c>
      <c r="H543" t="s">
        <v>4344</v>
      </c>
      <c r="I543" t="s">
        <v>4345</v>
      </c>
      <c r="J543" t="s">
        <v>4346</v>
      </c>
      <c r="K543" t="s">
        <v>36</v>
      </c>
      <c r="L543" t="s">
        <v>4347</v>
      </c>
    </row>
    <row r="544" spans="1:12">
      <c r="A544">
        <v>543</v>
      </c>
      <c r="B544">
        <v>2020</v>
      </c>
      <c r="C544">
        <f>"082"</f>
        <v>0</v>
      </c>
      <c r="D544" t="s">
        <v>834</v>
      </c>
      <c r="E544" t="s">
        <v>4348</v>
      </c>
      <c r="F544" t="s">
        <v>4349</v>
      </c>
      <c r="G544" t="s">
        <v>4350</v>
      </c>
      <c r="H544" t="s">
        <v>4351</v>
      </c>
      <c r="I544" t="s">
        <v>4352</v>
      </c>
      <c r="J544" t="s">
        <v>4353</v>
      </c>
      <c r="K544" t="s">
        <v>36</v>
      </c>
      <c r="L544" t="s">
        <v>4354</v>
      </c>
    </row>
    <row r="545" spans="1:12">
      <c r="A545">
        <v>544</v>
      </c>
      <c r="B545">
        <v>2020</v>
      </c>
      <c r="C545">
        <f>"084"</f>
        <v>0</v>
      </c>
      <c r="D545" t="s">
        <v>843</v>
      </c>
      <c r="E545" t="s">
        <v>4355</v>
      </c>
      <c r="F545" t="s">
        <v>4356</v>
      </c>
      <c r="G545" t="s">
        <v>4357</v>
      </c>
      <c r="H545" t="s">
        <v>4358</v>
      </c>
      <c r="I545" t="s">
        <v>4359</v>
      </c>
      <c r="J545" t="s">
        <v>4360</v>
      </c>
      <c r="K545" t="s">
        <v>4361</v>
      </c>
      <c r="L545" t="s">
        <v>4362</v>
      </c>
    </row>
    <row r="546" spans="1:12">
      <c r="A546">
        <v>545</v>
      </c>
      <c r="B546">
        <v>2020</v>
      </c>
      <c r="C546">
        <f>"904"</f>
        <v>0</v>
      </c>
      <c r="D546" t="s">
        <v>852</v>
      </c>
      <c r="E546" t="s">
        <v>4363</v>
      </c>
      <c r="F546" t="s">
        <v>4364</v>
      </c>
      <c r="G546" t="s">
        <v>4365</v>
      </c>
      <c r="H546" t="s">
        <v>4366</v>
      </c>
      <c r="I546" t="s">
        <v>4367</v>
      </c>
      <c r="J546" t="s">
        <v>4368</v>
      </c>
      <c r="K546" t="s">
        <v>4369</v>
      </c>
      <c r="L546" t="s">
        <v>4370</v>
      </c>
    </row>
    <row r="547" spans="1:12">
      <c r="A547">
        <v>546</v>
      </c>
      <c r="B547">
        <v>2020</v>
      </c>
      <c r="C547">
        <f>"085"</f>
        <v>0</v>
      </c>
      <c r="D547" t="s">
        <v>1788</v>
      </c>
      <c r="E547" t="s">
        <v>4371</v>
      </c>
      <c r="F547" t="s">
        <v>4372</v>
      </c>
      <c r="G547" t="s">
        <v>4373</v>
      </c>
      <c r="H547" t="s">
        <v>4374</v>
      </c>
      <c r="I547" t="s">
        <v>4375</v>
      </c>
      <c r="J547" t="s">
        <v>4376</v>
      </c>
      <c r="K547" t="s">
        <v>4377</v>
      </c>
      <c r="L547" t="s">
        <v>4378</v>
      </c>
    </row>
    <row r="548" spans="1:12">
      <c r="A548">
        <v>547</v>
      </c>
      <c r="B548">
        <v>2020</v>
      </c>
      <c r="C548">
        <f>"086"</f>
        <v>0</v>
      </c>
      <c r="D548" t="s">
        <v>870</v>
      </c>
      <c r="E548" t="s">
        <v>4379</v>
      </c>
      <c r="F548" t="s">
        <v>4380</v>
      </c>
      <c r="G548" t="s">
        <v>4381</v>
      </c>
      <c r="H548" t="s">
        <v>4382</v>
      </c>
      <c r="I548" t="s">
        <v>4383</v>
      </c>
      <c r="J548" t="s">
        <v>4384</v>
      </c>
      <c r="K548" t="s">
        <v>4385</v>
      </c>
      <c r="L548" t="s">
        <v>4386</v>
      </c>
    </row>
    <row r="549" spans="1:12">
      <c r="A549">
        <v>548</v>
      </c>
      <c r="B549">
        <v>2020</v>
      </c>
      <c r="C549">
        <f>"076"</f>
        <v>0</v>
      </c>
      <c r="D549" t="s">
        <v>879</v>
      </c>
      <c r="E549" t="s">
        <v>4387</v>
      </c>
      <c r="F549" t="s">
        <v>4388</v>
      </c>
      <c r="G549" t="s">
        <v>4389</v>
      </c>
      <c r="H549" t="s">
        <v>4390</v>
      </c>
      <c r="I549" t="s">
        <v>4391</v>
      </c>
      <c r="J549" t="s">
        <v>4392</v>
      </c>
      <c r="K549" t="s">
        <v>36</v>
      </c>
      <c r="L549" t="s">
        <v>4393</v>
      </c>
    </row>
    <row r="550" spans="1:12">
      <c r="A550">
        <v>549</v>
      </c>
      <c r="B550">
        <v>2020</v>
      </c>
      <c r="C550">
        <f>"087"</f>
        <v>0</v>
      </c>
      <c r="D550" t="s">
        <v>888</v>
      </c>
      <c r="E550" t="s">
        <v>4394</v>
      </c>
      <c r="F550" t="s">
        <v>4395</v>
      </c>
      <c r="G550" t="s">
        <v>4396</v>
      </c>
      <c r="H550" t="s">
        <v>4397</v>
      </c>
      <c r="I550" t="s">
        <v>4398</v>
      </c>
      <c r="J550" t="s">
        <v>4399</v>
      </c>
      <c r="K550" t="s">
        <v>4400</v>
      </c>
      <c r="L550" t="s">
        <v>4401</v>
      </c>
    </row>
    <row r="551" spans="1:12">
      <c r="A551">
        <v>550</v>
      </c>
      <c r="B551">
        <v>2020</v>
      </c>
      <c r="C551">
        <f>"088"</f>
        <v>0</v>
      </c>
      <c r="D551" t="s">
        <v>896</v>
      </c>
      <c r="E551" t="s">
        <v>4402</v>
      </c>
      <c r="F551" t="s">
        <v>4403</v>
      </c>
      <c r="G551" t="s">
        <v>4404</v>
      </c>
      <c r="H551" t="s">
        <v>4405</v>
      </c>
      <c r="I551" t="s">
        <v>4406</v>
      </c>
      <c r="J551" t="s">
        <v>4407</v>
      </c>
      <c r="K551" t="s">
        <v>4408</v>
      </c>
      <c r="L551" t="s">
        <v>4409</v>
      </c>
    </row>
    <row r="552" spans="1:12">
      <c r="A552">
        <v>551</v>
      </c>
      <c r="B552">
        <v>2020</v>
      </c>
      <c r="C552">
        <f>"065"</f>
        <v>0</v>
      </c>
      <c r="D552" t="s">
        <v>905</v>
      </c>
      <c r="E552" t="s">
        <v>4410</v>
      </c>
      <c r="F552" t="s">
        <v>4411</v>
      </c>
      <c r="G552" t="s">
        <v>4412</v>
      </c>
      <c r="H552" t="s">
        <v>4413</v>
      </c>
      <c r="I552" t="s">
        <v>4414</v>
      </c>
      <c r="J552" t="s">
        <v>4415</v>
      </c>
      <c r="K552" t="s">
        <v>4416</v>
      </c>
      <c r="L552" t="s">
        <v>4417</v>
      </c>
    </row>
    <row r="553" spans="1:12">
      <c r="A553">
        <v>552</v>
      </c>
      <c r="B553">
        <v>2020</v>
      </c>
      <c r="C553">
        <f>"089"</f>
        <v>0</v>
      </c>
      <c r="D553" t="s">
        <v>914</v>
      </c>
      <c r="E553" t="s">
        <v>4418</v>
      </c>
      <c r="F553" t="s">
        <v>4419</v>
      </c>
      <c r="G553" t="s">
        <v>4420</v>
      </c>
      <c r="H553" t="s">
        <v>4421</v>
      </c>
      <c r="I553" t="s">
        <v>4422</v>
      </c>
      <c r="J553" t="s">
        <v>4423</v>
      </c>
      <c r="K553" t="s">
        <v>4424</v>
      </c>
      <c r="L553" t="s">
        <v>4425</v>
      </c>
    </row>
    <row r="554" spans="1:12">
      <c r="A554">
        <v>553</v>
      </c>
      <c r="B554">
        <v>2020</v>
      </c>
      <c r="C554">
        <f>"080"</f>
        <v>0</v>
      </c>
      <c r="D554" t="s">
        <v>1845</v>
      </c>
      <c r="E554" t="s">
        <v>4426</v>
      </c>
      <c r="F554" t="s">
        <v>4427</v>
      </c>
      <c r="G554" t="s">
        <v>4428</v>
      </c>
      <c r="H554" t="s">
        <v>4429</v>
      </c>
      <c r="I554" t="s">
        <v>4430</v>
      </c>
      <c r="J554" t="s">
        <v>4431</v>
      </c>
      <c r="K554" t="s">
        <v>36</v>
      </c>
      <c r="L554" t="s">
        <v>4432</v>
      </c>
    </row>
    <row r="555" spans="1:12">
      <c r="A555">
        <v>554</v>
      </c>
      <c r="B555">
        <v>2020</v>
      </c>
      <c r="C555">
        <f>"095"</f>
        <v>0</v>
      </c>
      <c r="D555" t="s">
        <v>950</v>
      </c>
      <c r="E555" t="s">
        <v>4433</v>
      </c>
      <c r="F555" t="s">
        <v>4434</v>
      </c>
      <c r="G555" t="s">
        <v>4435</v>
      </c>
      <c r="H555" t="s">
        <v>4436</v>
      </c>
      <c r="I555" t="s">
        <v>4437</v>
      </c>
      <c r="J555" t="s">
        <v>4438</v>
      </c>
      <c r="K555" t="s">
        <v>4439</v>
      </c>
      <c r="L555" t="s">
        <v>4440</v>
      </c>
    </row>
    <row r="556" spans="1:12">
      <c r="A556">
        <v>555</v>
      </c>
      <c r="B556">
        <v>2020</v>
      </c>
      <c r="C556">
        <f>"096"</f>
        <v>0</v>
      </c>
      <c r="D556" t="s">
        <v>959</v>
      </c>
      <c r="E556" t="s">
        <v>4441</v>
      </c>
      <c r="F556" t="s">
        <v>4442</v>
      </c>
      <c r="G556" t="s">
        <v>4443</v>
      </c>
      <c r="H556" t="s">
        <v>4444</v>
      </c>
      <c r="I556" t="s">
        <v>4445</v>
      </c>
      <c r="J556" t="s">
        <v>4446</v>
      </c>
      <c r="K556" t="s">
        <v>4447</v>
      </c>
      <c r="L556" t="s">
        <v>4448</v>
      </c>
    </row>
    <row r="557" spans="1:12">
      <c r="A557">
        <v>556</v>
      </c>
      <c r="B557">
        <v>2020</v>
      </c>
      <c r="C557">
        <f>"905"</f>
        <v>0</v>
      </c>
      <c r="D557" t="s">
        <v>968</v>
      </c>
      <c r="E557" t="s">
        <v>4449</v>
      </c>
      <c r="F557" t="s">
        <v>4450</v>
      </c>
      <c r="G557" t="s">
        <v>4451</v>
      </c>
      <c r="H557" t="s">
        <v>4452</v>
      </c>
      <c r="I557" t="s">
        <v>4453</v>
      </c>
      <c r="J557" t="s">
        <v>4454</v>
      </c>
      <c r="K557" t="s">
        <v>4455</v>
      </c>
      <c r="L557" t="s">
        <v>4456</v>
      </c>
    </row>
    <row r="558" spans="1:12">
      <c r="A558">
        <v>557</v>
      </c>
      <c r="B558">
        <v>2020</v>
      </c>
      <c r="C558">
        <f>"097"</f>
        <v>0</v>
      </c>
      <c r="D558" t="s">
        <v>977</v>
      </c>
      <c r="E558" t="s">
        <v>4457</v>
      </c>
      <c r="F558" t="s">
        <v>4458</v>
      </c>
      <c r="G558" t="s">
        <v>4459</v>
      </c>
      <c r="H558" t="s">
        <v>4460</v>
      </c>
      <c r="I558" t="s">
        <v>4461</v>
      </c>
      <c r="J558" t="s">
        <v>4462</v>
      </c>
      <c r="K558" t="s">
        <v>4463</v>
      </c>
      <c r="L558" t="s">
        <v>4464</v>
      </c>
    </row>
    <row r="559" spans="1:12">
      <c r="A559">
        <v>558</v>
      </c>
      <c r="B559">
        <v>2020</v>
      </c>
      <c r="C559">
        <f>"024"</f>
        <v>0</v>
      </c>
      <c r="D559" t="s">
        <v>986</v>
      </c>
      <c r="E559" t="s">
        <v>4465</v>
      </c>
      <c r="F559" t="s">
        <v>4466</v>
      </c>
      <c r="G559" t="s">
        <v>4467</v>
      </c>
      <c r="H559" t="s">
        <v>4468</v>
      </c>
      <c r="I559" t="s">
        <v>4469</v>
      </c>
      <c r="J559" t="s">
        <v>3968</v>
      </c>
      <c r="K559" t="s">
        <v>4470</v>
      </c>
      <c r="L559" t="s">
        <v>4471</v>
      </c>
    </row>
    <row r="560" spans="1:12">
      <c r="A560">
        <v>559</v>
      </c>
      <c r="B560">
        <v>2020</v>
      </c>
      <c r="C560">
        <f>"025"</f>
        <v>0</v>
      </c>
      <c r="D560" t="s">
        <v>995</v>
      </c>
      <c r="E560" t="s">
        <v>4472</v>
      </c>
      <c r="F560" t="s">
        <v>4473</v>
      </c>
      <c r="G560" t="s">
        <v>4474</v>
      </c>
      <c r="H560" t="s">
        <v>1960</v>
      </c>
      <c r="I560" t="s">
        <v>4475</v>
      </c>
      <c r="J560" t="s">
        <v>4476</v>
      </c>
      <c r="K560" t="s">
        <v>4477</v>
      </c>
      <c r="L560" t="s">
        <v>4478</v>
      </c>
    </row>
    <row r="561" spans="1:12">
      <c r="A561">
        <v>560</v>
      </c>
      <c r="B561">
        <v>2020</v>
      </c>
      <c r="C561">
        <f>"913"</f>
        <v>0</v>
      </c>
      <c r="D561" t="s">
        <v>1004</v>
      </c>
      <c r="E561" t="s">
        <v>4479</v>
      </c>
      <c r="F561" t="s">
        <v>4480</v>
      </c>
      <c r="G561" t="s">
        <v>4481</v>
      </c>
      <c r="H561" t="s">
        <v>4482</v>
      </c>
      <c r="I561" t="s">
        <v>4483</v>
      </c>
      <c r="J561" t="s">
        <v>4484</v>
      </c>
      <c r="K561" t="s">
        <v>36</v>
      </c>
      <c r="L561" t="s">
        <v>4485</v>
      </c>
    </row>
    <row r="562" spans="1:12">
      <c r="A562">
        <v>561</v>
      </c>
      <c r="B562">
        <v>2020</v>
      </c>
      <c r="C562">
        <f>"915"</f>
        <v>0</v>
      </c>
      <c r="D562" t="s">
        <v>1013</v>
      </c>
      <c r="E562" t="s">
        <v>4486</v>
      </c>
      <c r="F562" t="s">
        <v>4487</v>
      </c>
      <c r="G562" t="s">
        <v>4488</v>
      </c>
      <c r="H562" t="s">
        <v>4489</v>
      </c>
      <c r="I562" t="s">
        <v>4490</v>
      </c>
      <c r="J562" t="s">
        <v>4491</v>
      </c>
      <c r="K562" t="s">
        <v>4492</v>
      </c>
      <c r="L562" t="s">
        <v>4493</v>
      </c>
    </row>
    <row r="563" spans="1:12">
      <c r="A563">
        <v>562</v>
      </c>
      <c r="B563">
        <v>2019</v>
      </c>
      <c r="C563">
        <f>"001"</f>
        <v>0</v>
      </c>
      <c r="D563" t="s">
        <v>12</v>
      </c>
      <c r="E563" t="s">
        <v>4494</v>
      </c>
      <c r="F563" t="s">
        <v>4495</v>
      </c>
      <c r="G563" t="s">
        <v>4496</v>
      </c>
      <c r="H563" t="s">
        <v>4497</v>
      </c>
      <c r="I563" t="s">
        <v>4498</v>
      </c>
      <c r="J563" t="s">
        <v>4499</v>
      </c>
      <c r="K563" t="s">
        <v>4500</v>
      </c>
      <c r="L563" t="s">
        <v>4501</v>
      </c>
    </row>
    <row r="564" spans="1:12">
      <c r="A564">
        <v>563</v>
      </c>
      <c r="B564">
        <v>2019</v>
      </c>
      <c r="C564">
        <f>"002"</f>
        <v>0</v>
      </c>
      <c r="D564" t="s">
        <v>1030</v>
      </c>
      <c r="E564" t="s">
        <v>4502</v>
      </c>
      <c r="F564" t="s">
        <v>4503</v>
      </c>
      <c r="G564" t="s">
        <v>4504</v>
      </c>
      <c r="H564" t="s">
        <v>4505</v>
      </c>
      <c r="I564" t="s">
        <v>4506</v>
      </c>
      <c r="J564" t="s">
        <v>4507</v>
      </c>
      <c r="K564" t="s">
        <v>4508</v>
      </c>
      <c r="L564" t="s">
        <v>4509</v>
      </c>
    </row>
    <row r="565" spans="1:12">
      <c r="A565">
        <v>564</v>
      </c>
      <c r="B565">
        <v>2019</v>
      </c>
      <c r="C565">
        <f>"911"</f>
        <v>0</v>
      </c>
      <c r="D565" t="s">
        <v>30</v>
      </c>
      <c r="E565" t="s">
        <v>4510</v>
      </c>
      <c r="F565" t="s">
        <v>4511</v>
      </c>
      <c r="G565" t="s">
        <v>3237</v>
      </c>
      <c r="H565" t="s">
        <v>4512</v>
      </c>
      <c r="I565" t="s">
        <v>4513</v>
      </c>
      <c r="J565" t="s">
        <v>36</v>
      </c>
      <c r="K565" t="s">
        <v>36</v>
      </c>
      <c r="L565" t="s">
        <v>4514</v>
      </c>
    </row>
    <row r="566" spans="1:12">
      <c r="A566">
        <v>565</v>
      </c>
      <c r="B566">
        <v>2019</v>
      </c>
      <c r="C566">
        <f>"912"</f>
        <v>0</v>
      </c>
      <c r="D566" t="s">
        <v>39</v>
      </c>
      <c r="E566" t="s">
        <v>4515</v>
      </c>
      <c r="F566" t="s">
        <v>4516</v>
      </c>
      <c r="G566" t="s">
        <v>4517</v>
      </c>
      <c r="H566" t="s">
        <v>4518</v>
      </c>
      <c r="I566" t="s">
        <v>4519</v>
      </c>
      <c r="J566" t="s">
        <v>4520</v>
      </c>
      <c r="K566" t="s">
        <v>36</v>
      </c>
      <c r="L566" t="s">
        <v>4521</v>
      </c>
    </row>
    <row r="567" spans="1:12">
      <c r="A567">
        <v>566</v>
      </c>
      <c r="B567">
        <v>2019</v>
      </c>
      <c r="C567">
        <f>"003"</f>
        <v>0</v>
      </c>
      <c r="D567" t="s">
        <v>48</v>
      </c>
      <c r="E567" t="s">
        <v>4522</v>
      </c>
      <c r="F567" t="s">
        <v>4523</v>
      </c>
      <c r="G567" t="s">
        <v>4524</v>
      </c>
      <c r="H567" t="s">
        <v>4525</v>
      </c>
      <c r="I567" t="s">
        <v>4526</v>
      </c>
      <c r="J567" t="s">
        <v>4527</v>
      </c>
      <c r="K567" t="s">
        <v>4528</v>
      </c>
      <c r="L567" t="s">
        <v>4529</v>
      </c>
    </row>
    <row r="568" spans="1:12">
      <c r="A568">
        <v>567</v>
      </c>
      <c r="B568">
        <v>2019</v>
      </c>
      <c r="C568">
        <f>"004"</f>
        <v>0</v>
      </c>
      <c r="D568" t="s">
        <v>57</v>
      </c>
      <c r="E568" t="s">
        <v>4530</v>
      </c>
      <c r="F568" t="s">
        <v>2127</v>
      </c>
      <c r="G568" t="s">
        <v>4531</v>
      </c>
      <c r="H568" t="s">
        <v>4532</v>
      </c>
      <c r="I568" t="s">
        <v>4533</v>
      </c>
      <c r="J568" t="s">
        <v>4534</v>
      </c>
      <c r="K568" t="s">
        <v>4535</v>
      </c>
      <c r="L568" t="s">
        <v>4536</v>
      </c>
    </row>
    <row r="569" spans="1:12">
      <c r="A569">
        <v>568</v>
      </c>
      <c r="B569">
        <v>2019</v>
      </c>
      <c r="C569">
        <f>"005"</f>
        <v>0</v>
      </c>
      <c r="D569" t="s">
        <v>66</v>
      </c>
      <c r="E569" t="s">
        <v>4537</v>
      </c>
      <c r="F569" t="s">
        <v>4538</v>
      </c>
      <c r="G569" t="s">
        <v>4539</v>
      </c>
      <c r="H569" t="s">
        <v>4540</v>
      </c>
      <c r="I569" t="s">
        <v>4541</v>
      </c>
      <c r="J569" t="s">
        <v>4542</v>
      </c>
      <c r="K569" t="s">
        <v>4543</v>
      </c>
      <c r="L569" t="s">
        <v>4544</v>
      </c>
    </row>
    <row r="570" spans="1:12">
      <c r="A570">
        <v>569</v>
      </c>
      <c r="B570">
        <v>2019</v>
      </c>
      <c r="C570">
        <f>"006"</f>
        <v>0</v>
      </c>
      <c r="D570" t="s">
        <v>74</v>
      </c>
      <c r="E570" t="s">
        <v>4545</v>
      </c>
      <c r="F570" t="s">
        <v>4546</v>
      </c>
      <c r="G570" t="s">
        <v>4547</v>
      </c>
      <c r="H570" t="s">
        <v>4548</v>
      </c>
      <c r="I570" t="s">
        <v>4549</v>
      </c>
      <c r="J570" t="s">
        <v>4550</v>
      </c>
      <c r="K570" t="s">
        <v>4551</v>
      </c>
      <c r="L570" t="s">
        <v>4552</v>
      </c>
    </row>
    <row r="571" spans="1:12">
      <c r="A571">
        <v>570</v>
      </c>
      <c r="B571">
        <v>2019</v>
      </c>
      <c r="C571">
        <f>"008"</f>
        <v>0</v>
      </c>
      <c r="D571" t="s">
        <v>83</v>
      </c>
      <c r="E571" t="s">
        <v>4553</v>
      </c>
      <c r="F571" t="s">
        <v>4554</v>
      </c>
      <c r="G571" t="s">
        <v>4555</v>
      </c>
      <c r="H571" t="s">
        <v>4556</v>
      </c>
      <c r="I571" t="s">
        <v>4557</v>
      </c>
      <c r="J571" t="s">
        <v>4558</v>
      </c>
      <c r="K571" t="s">
        <v>4559</v>
      </c>
      <c r="L571" t="s">
        <v>4560</v>
      </c>
    </row>
    <row r="572" spans="1:12">
      <c r="A572">
        <v>571</v>
      </c>
      <c r="B572">
        <v>2019</v>
      </c>
      <c r="C572">
        <f>"093"</f>
        <v>0</v>
      </c>
      <c r="D572" t="s">
        <v>92</v>
      </c>
      <c r="E572" t="s">
        <v>4561</v>
      </c>
      <c r="F572" t="s">
        <v>4562</v>
      </c>
      <c r="G572" t="s">
        <v>4563</v>
      </c>
      <c r="H572" t="s">
        <v>4564</v>
      </c>
      <c r="I572" t="s">
        <v>4565</v>
      </c>
      <c r="J572" t="s">
        <v>4566</v>
      </c>
      <c r="K572" t="s">
        <v>4567</v>
      </c>
      <c r="L572" t="s">
        <v>4568</v>
      </c>
    </row>
    <row r="573" spans="1:12">
      <c r="A573">
        <v>572</v>
      </c>
      <c r="B573">
        <v>2019</v>
      </c>
      <c r="C573">
        <f>"009"</f>
        <v>0</v>
      </c>
      <c r="D573" t="s">
        <v>1108</v>
      </c>
      <c r="E573" t="s">
        <v>4569</v>
      </c>
      <c r="F573" t="s">
        <v>4570</v>
      </c>
      <c r="G573" t="s">
        <v>4571</v>
      </c>
      <c r="H573" t="s">
        <v>4572</v>
      </c>
      <c r="I573" t="s">
        <v>4573</v>
      </c>
      <c r="J573" t="s">
        <v>4574</v>
      </c>
      <c r="K573" t="s">
        <v>4575</v>
      </c>
      <c r="L573" t="s">
        <v>4576</v>
      </c>
    </row>
    <row r="574" spans="1:12">
      <c r="A574">
        <v>573</v>
      </c>
      <c r="B574">
        <v>2019</v>
      </c>
      <c r="C574">
        <f>"914"</f>
        <v>0</v>
      </c>
      <c r="D574" t="s">
        <v>110</v>
      </c>
      <c r="E574" t="s">
        <v>4577</v>
      </c>
      <c r="F574" t="s">
        <v>4578</v>
      </c>
      <c r="G574" t="s">
        <v>4579</v>
      </c>
      <c r="H574" t="s">
        <v>4580</v>
      </c>
      <c r="I574" t="s">
        <v>4581</v>
      </c>
      <c r="J574" t="s">
        <v>4582</v>
      </c>
      <c r="K574" t="s">
        <v>4583</v>
      </c>
      <c r="L574" t="s">
        <v>4584</v>
      </c>
    </row>
    <row r="575" spans="1:12">
      <c r="A575">
        <v>574</v>
      </c>
      <c r="B575">
        <v>2019</v>
      </c>
      <c r="C575">
        <f>"010"</f>
        <v>0</v>
      </c>
      <c r="D575" t="s">
        <v>119</v>
      </c>
      <c r="E575" t="s">
        <v>4585</v>
      </c>
      <c r="F575" t="s">
        <v>4586</v>
      </c>
      <c r="G575" t="s">
        <v>4587</v>
      </c>
      <c r="H575" t="s">
        <v>4588</v>
      </c>
      <c r="I575" t="s">
        <v>4589</v>
      </c>
      <c r="J575" t="s">
        <v>4590</v>
      </c>
      <c r="K575" t="s">
        <v>4591</v>
      </c>
      <c r="L575" t="s">
        <v>4592</v>
      </c>
    </row>
    <row r="576" spans="1:12">
      <c r="A576">
        <v>575</v>
      </c>
      <c r="B576">
        <v>2019</v>
      </c>
      <c r="C576">
        <f>"011"</f>
        <v>0</v>
      </c>
      <c r="D576" t="s">
        <v>128</v>
      </c>
      <c r="E576" t="s">
        <v>4593</v>
      </c>
      <c r="F576" t="s">
        <v>4594</v>
      </c>
      <c r="G576" t="s">
        <v>4595</v>
      </c>
      <c r="H576" t="s">
        <v>4596</v>
      </c>
      <c r="I576" t="s">
        <v>4597</v>
      </c>
      <c r="J576" t="s">
        <v>4598</v>
      </c>
      <c r="K576" t="s">
        <v>4599</v>
      </c>
      <c r="L576" t="s">
        <v>4600</v>
      </c>
    </row>
    <row r="577" spans="1:12">
      <c r="A577">
        <v>576</v>
      </c>
      <c r="B577">
        <v>2019</v>
      </c>
      <c r="C577">
        <f>"023"</f>
        <v>0</v>
      </c>
      <c r="D577" t="s">
        <v>137</v>
      </c>
      <c r="E577" t="s">
        <v>4601</v>
      </c>
      <c r="F577" t="s">
        <v>4602</v>
      </c>
      <c r="G577" t="s">
        <v>4603</v>
      </c>
      <c r="H577" t="s">
        <v>3358</v>
      </c>
      <c r="I577" t="s">
        <v>4604</v>
      </c>
      <c r="J577" t="s">
        <v>4605</v>
      </c>
      <c r="K577" t="s">
        <v>4606</v>
      </c>
      <c r="L577" t="s">
        <v>4607</v>
      </c>
    </row>
    <row r="578" spans="1:12">
      <c r="A578">
        <v>577</v>
      </c>
      <c r="B578">
        <v>2019</v>
      </c>
      <c r="C578">
        <f>"091"</f>
        <v>0</v>
      </c>
      <c r="D578" t="s">
        <v>146</v>
      </c>
      <c r="E578" t="s">
        <v>4608</v>
      </c>
      <c r="F578" t="s">
        <v>4609</v>
      </c>
      <c r="G578" t="s">
        <v>4610</v>
      </c>
      <c r="H578" t="s">
        <v>4611</v>
      </c>
      <c r="I578" t="s">
        <v>3539</v>
      </c>
      <c r="J578" t="s">
        <v>4612</v>
      </c>
      <c r="K578" t="s">
        <v>4613</v>
      </c>
      <c r="L578" t="s">
        <v>4614</v>
      </c>
    </row>
    <row r="579" spans="1:12">
      <c r="A579">
        <v>578</v>
      </c>
      <c r="B579">
        <v>2019</v>
      </c>
      <c r="C579">
        <f>"070"</f>
        <v>0</v>
      </c>
      <c r="D579" t="s">
        <v>155</v>
      </c>
      <c r="E579" t="s">
        <v>4615</v>
      </c>
      <c r="F579" t="s">
        <v>4616</v>
      </c>
      <c r="G579" t="s">
        <v>4617</v>
      </c>
      <c r="H579" t="s">
        <v>4618</v>
      </c>
      <c r="I579" t="s">
        <v>4619</v>
      </c>
      <c r="J579" t="s">
        <v>4620</v>
      </c>
      <c r="K579" t="s">
        <v>4621</v>
      </c>
      <c r="L579" t="s">
        <v>4622</v>
      </c>
    </row>
    <row r="580" spans="1:12">
      <c r="A580">
        <v>579</v>
      </c>
      <c r="B580">
        <v>2019</v>
      </c>
      <c r="C580">
        <f>"012"</f>
        <v>0</v>
      </c>
      <c r="D580" t="s">
        <v>164</v>
      </c>
      <c r="E580" t="s">
        <v>4623</v>
      </c>
      <c r="F580" t="s">
        <v>4624</v>
      </c>
      <c r="G580" t="s">
        <v>4625</v>
      </c>
      <c r="H580" t="s">
        <v>4626</v>
      </c>
      <c r="I580" t="s">
        <v>4627</v>
      </c>
      <c r="J580" t="s">
        <v>4628</v>
      </c>
      <c r="K580" t="s">
        <v>36</v>
      </c>
      <c r="L580" t="s">
        <v>4629</v>
      </c>
    </row>
    <row r="581" spans="1:12">
      <c r="A581">
        <v>580</v>
      </c>
      <c r="B581">
        <v>2019</v>
      </c>
      <c r="C581">
        <f>"090"</f>
        <v>0</v>
      </c>
      <c r="D581" t="s">
        <v>173</v>
      </c>
      <c r="E581" t="s">
        <v>4630</v>
      </c>
      <c r="F581" t="s">
        <v>4631</v>
      </c>
      <c r="G581" t="s">
        <v>4632</v>
      </c>
      <c r="H581" t="s">
        <v>4633</v>
      </c>
      <c r="I581" t="s">
        <v>4634</v>
      </c>
      <c r="J581" t="s">
        <v>4635</v>
      </c>
      <c r="K581" t="s">
        <v>4636</v>
      </c>
      <c r="L581" t="s">
        <v>4637</v>
      </c>
    </row>
    <row r="582" spans="1:12">
      <c r="A582">
        <v>581</v>
      </c>
      <c r="B582">
        <v>2019</v>
      </c>
      <c r="C582">
        <f>"013"</f>
        <v>0</v>
      </c>
      <c r="D582" t="s">
        <v>182</v>
      </c>
      <c r="E582" t="s">
        <v>4638</v>
      </c>
      <c r="F582" t="s">
        <v>4639</v>
      </c>
      <c r="G582" t="s">
        <v>4640</v>
      </c>
      <c r="H582" t="s">
        <v>4641</v>
      </c>
      <c r="I582" t="s">
        <v>4642</v>
      </c>
      <c r="J582" t="s">
        <v>4643</v>
      </c>
      <c r="K582" t="s">
        <v>4644</v>
      </c>
      <c r="L582" t="s">
        <v>4645</v>
      </c>
    </row>
    <row r="583" spans="1:12">
      <c r="A583">
        <v>582</v>
      </c>
      <c r="B583">
        <v>2019</v>
      </c>
      <c r="C583">
        <f>"014"</f>
        <v>0</v>
      </c>
      <c r="D583" t="s">
        <v>191</v>
      </c>
      <c r="E583" t="s">
        <v>4646</v>
      </c>
      <c r="F583" t="s">
        <v>4647</v>
      </c>
      <c r="G583" t="s">
        <v>4648</v>
      </c>
      <c r="H583" t="s">
        <v>4649</v>
      </c>
      <c r="I583" t="s">
        <v>4650</v>
      </c>
      <c r="J583" t="s">
        <v>4651</v>
      </c>
      <c r="K583" t="s">
        <v>36</v>
      </c>
      <c r="L583" t="s">
        <v>4652</v>
      </c>
    </row>
    <row r="584" spans="1:12">
      <c r="A584">
        <v>583</v>
      </c>
      <c r="B584">
        <v>2019</v>
      </c>
      <c r="C584">
        <f>"015"</f>
        <v>0</v>
      </c>
      <c r="D584" t="s">
        <v>200</v>
      </c>
      <c r="E584" t="s">
        <v>4653</v>
      </c>
      <c r="F584" t="s">
        <v>4654</v>
      </c>
      <c r="G584" t="s">
        <v>4655</v>
      </c>
      <c r="H584" t="s">
        <v>4656</v>
      </c>
      <c r="I584" t="s">
        <v>4657</v>
      </c>
      <c r="J584" t="s">
        <v>4658</v>
      </c>
      <c r="K584" t="s">
        <v>4659</v>
      </c>
      <c r="L584" t="s">
        <v>4660</v>
      </c>
    </row>
    <row r="585" spans="1:12">
      <c r="A585">
        <v>584</v>
      </c>
      <c r="B585">
        <v>2019</v>
      </c>
      <c r="C585">
        <f>"092"</f>
        <v>0</v>
      </c>
      <c r="D585" t="s">
        <v>209</v>
      </c>
      <c r="E585" t="s">
        <v>4661</v>
      </c>
      <c r="F585" t="s">
        <v>4662</v>
      </c>
      <c r="G585" t="s">
        <v>4663</v>
      </c>
      <c r="H585" t="s">
        <v>4664</v>
      </c>
      <c r="I585" t="s">
        <v>4665</v>
      </c>
      <c r="J585" t="s">
        <v>4666</v>
      </c>
      <c r="K585" t="s">
        <v>4667</v>
      </c>
      <c r="L585" t="s">
        <v>4668</v>
      </c>
    </row>
    <row r="586" spans="1:12">
      <c r="A586">
        <v>585</v>
      </c>
      <c r="B586">
        <v>2019</v>
      </c>
      <c r="C586">
        <f>"016"</f>
        <v>0</v>
      </c>
      <c r="D586" t="s">
        <v>218</v>
      </c>
      <c r="E586" t="s">
        <v>4669</v>
      </c>
      <c r="F586" t="s">
        <v>4670</v>
      </c>
      <c r="G586" t="s">
        <v>4671</v>
      </c>
      <c r="H586" t="s">
        <v>4672</v>
      </c>
      <c r="I586" t="s">
        <v>4673</v>
      </c>
      <c r="J586" t="s">
        <v>4674</v>
      </c>
      <c r="K586" t="s">
        <v>4675</v>
      </c>
      <c r="L586" t="s">
        <v>4676</v>
      </c>
    </row>
    <row r="587" spans="1:12">
      <c r="A587">
        <v>586</v>
      </c>
      <c r="B587">
        <v>2019</v>
      </c>
      <c r="C587">
        <f>"017"</f>
        <v>0</v>
      </c>
      <c r="D587" t="s">
        <v>227</v>
      </c>
      <c r="E587" t="s">
        <v>4677</v>
      </c>
      <c r="F587" t="s">
        <v>4678</v>
      </c>
      <c r="G587" t="s">
        <v>4679</v>
      </c>
      <c r="H587" t="s">
        <v>4680</v>
      </c>
      <c r="I587" t="s">
        <v>4681</v>
      </c>
      <c r="J587" t="s">
        <v>4682</v>
      </c>
      <c r="K587" t="s">
        <v>4683</v>
      </c>
      <c r="L587" t="s">
        <v>4684</v>
      </c>
    </row>
    <row r="588" spans="1:12">
      <c r="A588">
        <v>587</v>
      </c>
      <c r="B588">
        <v>2019</v>
      </c>
      <c r="C588">
        <f>"018"</f>
        <v>0</v>
      </c>
      <c r="D588" t="s">
        <v>1229</v>
      </c>
      <c r="E588" t="s">
        <v>4685</v>
      </c>
      <c r="F588" t="s">
        <v>4686</v>
      </c>
      <c r="G588" t="s">
        <v>4687</v>
      </c>
      <c r="H588" t="s">
        <v>4688</v>
      </c>
      <c r="I588" t="s">
        <v>4689</v>
      </c>
      <c r="J588" t="s">
        <v>4690</v>
      </c>
      <c r="K588" t="s">
        <v>4691</v>
      </c>
      <c r="L588" t="s">
        <v>4692</v>
      </c>
    </row>
    <row r="589" spans="1:12">
      <c r="A589">
        <v>588</v>
      </c>
      <c r="B589">
        <v>2019</v>
      </c>
      <c r="C589">
        <f>"019"</f>
        <v>0</v>
      </c>
      <c r="D589" t="s">
        <v>245</v>
      </c>
      <c r="E589" t="s">
        <v>4693</v>
      </c>
      <c r="F589" t="s">
        <v>4694</v>
      </c>
      <c r="G589" t="s">
        <v>4695</v>
      </c>
      <c r="H589" t="s">
        <v>4696</v>
      </c>
      <c r="I589" t="s">
        <v>4697</v>
      </c>
      <c r="J589" t="s">
        <v>4698</v>
      </c>
      <c r="K589" t="s">
        <v>36</v>
      </c>
      <c r="L589" t="s">
        <v>4699</v>
      </c>
    </row>
    <row r="590" spans="1:12">
      <c r="A590">
        <v>589</v>
      </c>
      <c r="B590">
        <v>2019</v>
      </c>
      <c r="C590">
        <f>"020"</f>
        <v>0</v>
      </c>
      <c r="D590" t="s">
        <v>254</v>
      </c>
      <c r="E590" t="s">
        <v>4700</v>
      </c>
      <c r="F590" t="s">
        <v>4701</v>
      </c>
      <c r="G590" t="s">
        <v>4702</v>
      </c>
      <c r="H590" t="s">
        <v>4703</v>
      </c>
      <c r="I590" t="s">
        <v>4704</v>
      </c>
      <c r="J590" t="s">
        <v>4705</v>
      </c>
      <c r="K590" t="s">
        <v>4706</v>
      </c>
      <c r="L590" t="s">
        <v>4707</v>
      </c>
    </row>
    <row r="591" spans="1:12">
      <c r="A591">
        <v>590</v>
      </c>
      <c r="B591">
        <v>2019</v>
      </c>
      <c r="C591">
        <f>"021"</f>
        <v>0</v>
      </c>
      <c r="D591" t="s">
        <v>1253</v>
      </c>
      <c r="E591" t="s">
        <v>4708</v>
      </c>
      <c r="F591" t="s">
        <v>4709</v>
      </c>
      <c r="G591" t="s">
        <v>4710</v>
      </c>
      <c r="H591" t="s">
        <v>4711</v>
      </c>
      <c r="I591" t="s">
        <v>4712</v>
      </c>
      <c r="J591" t="s">
        <v>4713</v>
      </c>
      <c r="K591" t="s">
        <v>4714</v>
      </c>
      <c r="L591" t="s">
        <v>4715</v>
      </c>
    </row>
    <row r="592" spans="1:12">
      <c r="A592">
        <v>591</v>
      </c>
      <c r="B592">
        <v>2019</v>
      </c>
      <c r="C592">
        <f>"901"</f>
        <v>0</v>
      </c>
      <c r="D592" t="s">
        <v>272</v>
      </c>
      <c r="E592" t="s">
        <v>4716</v>
      </c>
      <c r="F592" t="s">
        <v>4717</v>
      </c>
      <c r="G592" t="s">
        <v>4718</v>
      </c>
      <c r="H592" t="s">
        <v>4719</v>
      </c>
      <c r="I592" t="s">
        <v>4720</v>
      </c>
      <c r="J592" t="s">
        <v>4721</v>
      </c>
      <c r="K592" t="s">
        <v>4722</v>
      </c>
      <c r="L592" t="s">
        <v>4723</v>
      </c>
    </row>
    <row r="593" spans="1:12">
      <c r="A593">
        <v>592</v>
      </c>
      <c r="B593">
        <v>2019</v>
      </c>
      <c r="C593">
        <f>"026"</f>
        <v>0</v>
      </c>
      <c r="D593" t="s">
        <v>281</v>
      </c>
      <c r="E593" t="s">
        <v>4724</v>
      </c>
      <c r="F593" t="s">
        <v>4725</v>
      </c>
      <c r="G593" t="s">
        <v>4726</v>
      </c>
      <c r="H593" t="s">
        <v>4727</v>
      </c>
      <c r="I593" t="s">
        <v>4728</v>
      </c>
      <c r="J593" t="s">
        <v>4729</v>
      </c>
      <c r="K593" t="s">
        <v>4730</v>
      </c>
      <c r="L593" t="s">
        <v>4731</v>
      </c>
    </row>
    <row r="594" spans="1:12">
      <c r="A594">
        <v>593</v>
      </c>
      <c r="B594">
        <v>2019</v>
      </c>
      <c r="C594">
        <f>"027"</f>
        <v>0</v>
      </c>
      <c r="D594" t="s">
        <v>290</v>
      </c>
      <c r="E594" t="s">
        <v>4732</v>
      </c>
      <c r="F594" t="s">
        <v>4733</v>
      </c>
      <c r="G594" t="s">
        <v>4734</v>
      </c>
      <c r="H594" t="s">
        <v>4735</v>
      </c>
      <c r="I594" t="s">
        <v>4736</v>
      </c>
      <c r="J594" t="s">
        <v>4737</v>
      </c>
      <c r="K594" t="s">
        <v>36</v>
      </c>
      <c r="L594" t="s">
        <v>4738</v>
      </c>
    </row>
    <row r="595" spans="1:12">
      <c r="A595">
        <v>594</v>
      </c>
      <c r="B595">
        <v>2019</v>
      </c>
      <c r="C595">
        <f>"028"</f>
        <v>0</v>
      </c>
      <c r="D595" t="s">
        <v>299</v>
      </c>
      <c r="E595" t="s">
        <v>4739</v>
      </c>
      <c r="F595" t="s">
        <v>4740</v>
      </c>
      <c r="G595" t="s">
        <v>4741</v>
      </c>
      <c r="H595" t="s">
        <v>4742</v>
      </c>
      <c r="I595" t="s">
        <v>4743</v>
      </c>
      <c r="J595" t="s">
        <v>4744</v>
      </c>
      <c r="K595" t="s">
        <v>36</v>
      </c>
      <c r="L595" t="s">
        <v>4745</v>
      </c>
    </row>
    <row r="596" spans="1:12">
      <c r="A596">
        <v>595</v>
      </c>
      <c r="B596">
        <v>2019</v>
      </c>
      <c r="C596">
        <f>"031"</f>
        <v>0</v>
      </c>
      <c r="D596" t="s">
        <v>307</v>
      </c>
      <c r="E596" t="s">
        <v>4746</v>
      </c>
      <c r="F596" t="s">
        <v>4747</v>
      </c>
      <c r="G596" t="s">
        <v>4748</v>
      </c>
      <c r="H596" t="s">
        <v>4749</v>
      </c>
      <c r="I596" t="s">
        <v>4750</v>
      </c>
      <c r="J596" t="s">
        <v>3281</v>
      </c>
      <c r="K596" t="s">
        <v>4751</v>
      </c>
      <c r="L596" t="s">
        <v>4752</v>
      </c>
    </row>
    <row r="597" spans="1:12">
      <c r="A597">
        <v>596</v>
      </c>
      <c r="B597">
        <v>2019</v>
      </c>
      <c r="C597">
        <f>"032"</f>
        <v>0</v>
      </c>
      <c r="D597" t="s">
        <v>316</v>
      </c>
      <c r="E597" t="s">
        <v>4753</v>
      </c>
      <c r="F597" t="s">
        <v>4754</v>
      </c>
      <c r="G597" t="s">
        <v>4755</v>
      </c>
      <c r="H597" t="s">
        <v>4756</v>
      </c>
      <c r="I597" t="s">
        <v>4757</v>
      </c>
      <c r="J597" t="s">
        <v>4758</v>
      </c>
      <c r="K597" t="s">
        <v>4759</v>
      </c>
      <c r="L597" t="s">
        <v>4760</v>
      </c>
    </row>
    <row r="598" spans="1:12">
      <c r="A598">
        <v>597</v>
      </c>
      <c r="B598">
        <v>2019</v>
      </c>
      <c r="C598">
        <f>"902"</f>
        <v>0</v>
      </c>
      <c r="D598" t="s">
        <v>325</v>
      </c>
      <c r="E598" t="s">
        <v>4761</v>
      </c>
      <c r="F598" t="s">
        <v>4762</v>
      </c>
      <c r="G598" t="s">
        <v>4763</v>
      </c>
      <c r="H598" t="s">
        <v>4764</v>
      </c>
      <c r="I598" t="s">
        <v>4765</v>
      </c>
      <c r="J598" t="s">
        <v>4766</v>
      </c>
      <c r="K598" t="s">
        <v>4767</v>
      </c>
      <c r="L598" t="s">
        <v>4768</v>
      </c>
    </row>
    <row r="599" spans="1:12">
      <c r="A599">
        <v>598</v>
      </c>
      <c r="B599">
        <v>2019</v>
      </c>
      <c r="C599">
        <f>"033"</f>
        <v>0</v>
      </c>
      <c r="D599" t="s">
        <v>334</v>
      </c>
      <c r="E599" t="s">
        <v>4769</v>
      </c>
      <c r="F599" t="s">
        <v>4770</v>
      </c>
      <c r="G599" t="s">
        <v>4771</v>
      </c>
      <c r="H599" t="s">
        <v>2827</v>
      </c>
      <c r="I599" t="s">
        <v>4772</v>
      </c>
      <c r="J599" t="s">
        <v>4773</v>
      </c>
      <c r="K599" t="s">
        <v>36</v>
      </c>
      <c r="L599" t="s">
        <v>4774</v>
      </c>
    </row>
    <row r="600" spans="1:12">
      <c r="A600">
        <v>599</v>
      </c>
      <c r="B600">
        <v>2019</v>
      </c>
      <c r="C600">
        <f>"034"</f>
        <v>0</v>
      </c>
      <c r="D600" t="s">
        <v>343</v>
      </c>
      <c r="E600" t="s">
        <v>4775</v>
      </c>
      <c r="F600" t="s">
        <v>4776</v>
      </c>
      <c r="G600" t="s">
        <v>4777</v>
      </c>
      <c r="H600" t="s">
        <v>4778</v>
      </c>
      <c r="I600" t="s">
        <v>4779</v>
      </c>
      <c r="J600" t="s">
        <v>4780</v>
      </c>
      <c r="K600" t="s">
        <v>4781</v>
      </c>
      <c r="L600" t="s">
        <v>4782</v>
      </c>
    </row>
    <row r="601" spans="1:12">
      <c r="A601">
        <v>600</v>
      </c>
      <c r="B601">
        <v>2019</v>
      </c>
      <c r="C601">
        <f>"079"</f>
        <v>0</v>
      </c>
      <c r="D601" t="s">
        <v>352</v>
      </c>
      <c r="E601" t="s">
        <v>4783</v>
      </c>
      <c r="F601" t="s">
        <v>4784</v>
      </c>
      <c r="G601" t="s">
        <v>4785</v>
      </c>
      <c r="H601" t="s">
        <v>4786</v>
      </c>
      <c r="I601" t="s">
        <v>4787</v>
      </c>
      <c r="J601" t="s">
        <v>36</v>
      </c>
      <c r="K601" t="s">
        <v>36</v>
      </c>
      <c r="L601" t="s">
        <v>4788</v>
      </c>
    </row>
    <row r="602" spans="1:12">
      <c r="A602">
        <v>601</v>
      </c>
      <c r="B602">
        <v>2019</v>
      </c>
      <c r="C602">
        <f>"029"</f>
        <v>0</v>
      </c>
      <c r="D602" t="s">
        <v>1332</v>
      </c>
      <c r="E602" t="s">
        <v>4789</v>
      </c>
      <c r="F602" t="s">
        <v>4790</v>
      </c>
      <c r="G602" t="s">
        <v>4791</v>
      </c>
      <c r="H602" t="s">
        <v>4305</v>
      </c>
      <c r="I602" t="s">
        <v>4792</v>
      </c>
      <c r="J602" t="s">
        <v>4793</v>
      </c>
      <c r="K602" t="s">
        <v>4794</v>
      </c>
      <c r="L602" t="s">
        <v>4795</v>
      </c>
    </row>
    <row r="603" spans="1:12">
      <c r="A603">
        <v>602</v>
      </c>
      <c r="B603">
        <v>2019</v>
      </c>
      <c r="C603">
        <f>"030"</f>
        <v>0</v>
      </c>
      <c r="D603" t="s">
        <v>369</v>
      </c>
      <c r="E603" t="s">
        <v>4796</v>
      </c>
      <c r="F603" t="s">
        <v>4797</v>
      </c>
      <c r="G603" t="s">
        <v>4798</v>
      </c>
      <c r="H603" t="s">
        <v>4799</v>
      </c>
      <c r="I603" t="s">
        <v>4800</v>
      </c>
      <c r="J603" t="s">
        <v>4801</v>
      </c>
      <c r="K603" t="s">
        <v>4802</v>
      </c>
      <c r="L603" t="s">
        <v>4803</v>
      </c>
    </row>
    <row r="604" spans="1:12">
      <c r="A604">
        <v>603</v>
      </c>
      <c r="B604">
        <v>2019</v>
      </c>
      <c r="C604">
        <f>"906"</f>
        <v>0</v>
      </c>
      <c r="D604" t="s">
        <v>378</v>
      </c>
      <c r="E604" t="s">
        <v>4804</v>
      </c>
      <c r="F604" t="s">
        <v>4805</v>
      </c>
      <c r="G604" t="s">
        <v>4806</v>
      </c>
      <c r="H604" t="s">
        <v>4807</v>
      </c>
      <c r="I604" t="s">
        <v>4808</v>
      </c>
      <c r="J604" t="s">
        <v>4809</v>
      </c>
      <c r="K604" t="s">
        <v>4810</v>
      </c>
      <c r="L604" t="s">
        <v>4811</v>
      </c>
    </row>
    <row r="605" spans="1:12">
      <c r="A605">
        <v>604</v>
      </c>
      <c r="B605">
        <v>2019</v>
      </c>
      <c r="C605">
        <f>"035"</f>
        <v>0</v>
      </c>
      <c r="D605" t="s">
        <v>387</v>
      </c>
      <c r="E605" t="s">
        <v>4812</v>
      </c>
      <c r="F605" t="s">
        <v>4813</v>
      </c>
      <c r="G605" t="s">
        <v>4814</v>
      </c>
      <c r="H605" t="s">
        <v>4815</v>
      </c>
      <c r="I605" t="s">
        <v>4816</v>
      </c>
      <c r="J605" t="s">
        <v>4817</v>
      </c>
      <c r="K605" t="s">
        <v>4818</v>
      </c>
      <c r="L605" t="s">
        <v>4819</v>
      </c>
    </row>
    <row r="606" spans="1:12">
      <c r="A606">
        <v>605</v>
      </c>
      <c r="B606">
        <v>2019</v>
      </c>
      <c r="C606">
        <f>"036"</f>
        <v>0</v>
      </c>
      <c r="D606" t="s">
        <v>396</v>
      </c>
      <c r="E606" t="s">
        <v>4820</v>
      </c>
      <c r="F606" t="s">
        <v>4821</v>
      </c>
      <c r="G606" t="s">
        <v>4822</v>
      </c>
      <c r="H606" t="s">
        <v>4823</v>
      </c>
      <c r="I606" t="s">
        <v>4824</v>
      </c>
      <c r="J606" t="s">
        <v>4825</v>
      </c>
      <c r="K606" t="s">
        <v>4826</v>
      </c>
      <c r="L606" t="s">
        <v>4827</v>
      </c>
    </row>
    <row r="607" spans="1:12">
      <c r="A607">
        <v>606</v>
      </c>
      <c r="B607">
        <v>2019</v>
      </c>
      <c r="C607">
        <f>"037"</f>
        <v>0</v>
      </c>
      <c r="D607" t="s">
        <v>405</v>
      </c>
      <c r="E607" t="s">
        <v>4828</v>
      </c>
      <c r="F607" t="s">
        <v>4829</v>
      </c>
      <c r="G607" t="s">
        <v>4830</v>
      </c>
      <c r="H607" t="s">
        <v>4831</v>
      </c>
      <c r="I607" t="s">
        <v>4832</v>
      </c>
      <c r="J607" t="s">
        <v>4833</v>
      </c>
      <c r="K607" t="s">
        <v>4834</v>
      </c>
      <c r="L607" t="s">
        <v>4835</v>
      </c>
    </row>
    <row r="608" spans="1:12">
      <c r="A608">
        <v>607</v>
      </c>
      <c r="B608">
        <v>2019</v>
      </c>
      <c r="C608">
        <f>"038"</f>
        <v>0</v>
      </c>
      <c r="D608" t="s">
        <v>414</v>
      </c>
      <c r="E608" t="s">
        <v>4836</v>
      </c>
      <c r="F608" t="s">
        <v>4837</v>
      </c>
      <c r="G608" t="s">
        <v>4838</v>
      </c>
      <c r="H608" t="s">
        <v>4839</v>
      </c>
      <c r="I608" t="s">
        <v>4840</v>
      </c>
      <c r="J608" t="s">
        <v>4841</v>
      </c>
      <c r="K608" t="s">
        <v>4842</v>
      </c>
      <c r="L608" t="s">
        <v>4843</v>
      </c>
    </row>
    <row r="609" spans="1:12">
      <c r="A609">
        <v>608</v>
      </c>
      <c r="B609">
        <v>2019</v>
      </c>
      <c r="C609">
        <f>"039"</f>
        <v>0</v>
      </c>
      <c r="D609" t="s">
        <v>1389</v>
      </c>
      <c r="E609" t="s">
        <v>4844</v>
      </c>
      <c r="F609" t="s">
        <v>4845</v>
      </c>
      <c r="G609" t="s">
        <v>4846</v>
      </c>
      <c r="H609" t="s">
        <v>1073</v>
      </c>
      <c r="I609" t="s">
        <v>4847</v>
      </c>
      <c r="J609" t="s">
        <v>4848</v>
      </c>
      <c r="K609" t="s">
        <v>4849</v>
      </c>
      <c r="L609" t="s">
        <v>4850</v>
      </c>
    </row>
    <row r="610" spans="1:12">
      <c r="A610">
        <v>609</v>
      </c>
      <c r="B610">
        <v>2019</v>
      </c>
      <c r="C610">
        <f>"040"</f>
        <v>0</v>
      </c>
      <c r="D610" t="s">
        <v>432</v>
      </c>
      <c r="E610" t="s">
        <v>4851</v>
      </c>
      <c r="F610" t="s">
        <v>4852</v>
      </c>
      <c r="G610" t="s">
        <v>4853</v>
      </c>
      <c r="H610" t="s">
        <v>4854</v>
      </c>
      <c r="I610" t="s">
        <v>4855</v>
      </c>
      <c r="J610" t="s">
        <v>2272</v>
      </c>
      <c r="K610" t="s">
        <v>4856</v>
      </c>
      <c r="L610" t="s">
        <v>4857</v>
      </c>
    </row>
    <row r="611" spans="1:12">
      <c r="A611">
        <v>610</v>
      </c>
      <c r="B611">
        <v>2019</v>
      </c>
      <c r="C611">
        <f>"041"</f>
        <v>0</v>
      </c>
      <c r="D611" t="s">
        <v>1406</v>
      </c>
      <c r="E611" t="s">
        <v>4858</v>
      </c>
      <c r="F611" t="s">
        <v>4859</v>
      </c>
      <c r="G611" t="s">
        <v>4860</v>
      </c>
      <c r="H611" t="s">
        <v>4861</v>
      </c>
      <c r="I611" t="s">
        <v>4862</v>
      </c>
      <c r="J611" t="s">
        <v>4863</v>
      </c>
      <c r="K611" t="s">
        <v>4864</v>
      </c>
      <c r="L611" t="s">
        <v>4865</v>
      </c>
    </row>
    <row r="612" spans="1:12">
      <c r="A612">
        <v>611</v>
      </c>
      <c r="B612">
        <v>2019</v>
      </c>
      <c r="C612">
        <f>"046"</f>
        <v>0</v>
      </c>
      <c r="D612" t="s">
        <v>450</v>
      </c>
      <c r="E612" t="s">
        <v>4866</v>
      </c>
      <c r="F612" t="s">
        <v>4867</v>
      </c>
      <c r="G612" t="s">
        <v>4868</v>
      </c>
      <c r="H612" t="s">
        <v>4869</v>
      </c>
      <c r="I612" t="s">
        <v>4870</v>
      </c>
      <c r="J612" t="s">
        <v>4871</v>
      </c>
      <c r="K612" t="s">
        <v>4872</v>
      </c>
      <c r="L612" t="s">
        <v>4873</v>
      </c>
    </row>
    <row r="613" spans="1:12">
      <c r="A613">
        <v>612</v>
      </c>
      <c r="B613">
        <v>2019</v>
      </c>
      <c r="C613">
        <f>"044"</f>
        <v>0</v>
      </c>
      <c r="D613" t="s">
        <v>459</v>
      </c>
      <c r="E613" t="s">
        <v>4874</v>
      </c>
      <c r="F613" t="s">
        <v>4875</v>
      </c>
      <c r="G613" t="s">
        <v>4876</v>
      </c>
      <c r="H613" t="s">
        <v>4877</v>
      </c>
      <c r="I613" t="s">
        <v>4878</v>
      </c>
      <c r="J613" t="s">
        <v>4879</v>
      </c>
      <c r="K613" t="s">
        <v>4880</v>
      </c>
      <c r="L613" t="s">
        <v>4881</v>
      </c>
    </row>
    <row r="614" spans="1:12">
      <c r="A614">
        <v>613</v>
      </c>
      <c r="B614">
        <v>2019</v>
      </c>
      <c r="C614">
        <f>"047"</f>
        <v>0</v>
      </c>
      <c r="D614" t="s">
        <v>468</v>
      </c>
      <c r="E614" t="s">
        <v>4882</v>
      </c>
      <c r="F614" t="s">
        <v>4883</v>
      </c>
      <c r="G614" t="s">
        <v>4884</v>
      </c>
      <c r="H614" t="s">
        <v>4885</v>
      </c>
      <c r="I614" t="s">
        <v>4886</v>
      </c>
      <c r="J614" t="s">
        <v>4887</v>
      </c>
      <c r="K614" t="s">
        <v>4888</v>
      </c>
      <c r="L614" t="s">
        <v>4889</v>
      </c>
    </row>
    <row r="615" spans="1:12">
      <c r="A615">
        <v>614</v>
      </c>
      <c r="B615">
        <v>2019</v>
      </c>
      <c r="C615">
        <f>"042"</f>
        <v>0</v>
      </c>
      <c r="D615" t="s">
        <v>477</v>
      </c>
      <c r="E615" t="s">
        <v>4890</v>
      </c>
      <c r="F615" t="s">
        <v>4891</v>
      </c>
      <c r="G615" t="s">
        <v>4892</v>
      </c>
      <c r="H615" t="s">
        <v>1605</v>
      </c>
      <c r="I615" t="s">
        <v>4893</v>
      </c>
      <c r="J615" t="s">
        <v>4894</v>
      </c>
      <c r="K615" t="s">
        <v>4895</v>
      </c>
      <c r="L615" t="s">
        <v>4896</v>
      </c>
    </row>
    <row r="616" spans="1:12">
      <c r="A616">
        <v>615</v>
      </c>
      <c r="B616">
        <v>2019</v>
      </c>
      <c r="C616">
        <f>"043"</f>
        <v>0</v>
      </c>
      <c r="D616" t="s">
        <v>486</v>
      </c>
      <c r="E616" t="s">
        <v>4897</v>
      </c>
      <c r="F616" t="s">
        <v>4898</v>
      </c>
      <c r="G616" t="s">
        <v>4899</v>
      </c>
      <c r="H616" t="s">
        <v>4900</v>
      </c>
      <c r="I616" t="s">
        <v>4901</v>
      </c>
      <c r="J616" t="s">
        <v>4902</v>
      </c>
      <c r="K616" t="s">
        <v>4903</v>
      </c>
      <c r="L616" t="s">
        <v>4904</v>
      </c>
    </row>
    <row r="617" spans="1:12">
      <c r="A617">
        <v>616</v>
      </c>
      <c r="B617">
        <v>2019</v>
      </c>
      <c r="C617">
        <f>"045"</f>
        <v>0</v>
      </c>
      <c r="D617" t="s">
        <v>1455</v>
      </c>
      <c r="E617" t="s">
        <v>4905</v>
      </c>
      <c r="F617" t="s">
        <v>4906</v>
      </c>
      <c r="G617" t="s">
        <v>4907</v>
      </c>
      <c r="H617" t="s">
        <v>4908</v>
      </c>
      <c r="I617" t="s">
        <v>4909</v>
      </c>
      <c r="J617" t="s">
        <v>4910</v>
      </c>
      <c r="K617" t="s">
        <v>4911</v>
      </c>
      <c r="L617" t="s">
        <v>4912</v>
      </c>
    </row>
    <row r="618" spans="1:12">
      <c r="A618">
        <v>617</v>
      </c>
      <c r="B618">
        <v>2019</v>
      </c>
      <c r="C618">
        <f>"048"</f>
        <v>0</v>
      </c>
      <c r="D618" t="s">
        <v>504</v>
      </c>
      <c r="E618" t="s">
        <v>4913</v>
      </c>
      <c r="F618" t="s">
        <v>4914</v>
      </c>
      <c r="G618" t="s">
        <v>4915</v>
      </c>
      <c r="H618" t="s">
        <v>4916</v>
      </c>
      <c r="I618" t="s">
        <v>4917</v>
      </c>
      <c r="J618" t="s">
        <v>4918</v>
      </c>
      <c r="K618" t="s">
        <v>4919</v>
      </c>
      <c r="L618" t="s">
        <v>4920</v>
      </c>
    </row>
    <row r="619" spans="1:12">
      <c r="A619">
        <v>618</v>
      </c>
      <c r="B619">
        <v>2019</v>
      </c>
      <c r="C619">
        <f>"094"</f>
        <v>0</v>
      </c>
      <c r="D619" t="s">
        <v>513</v>
      </c>
      <c r="E619" t="s">
        <v>4921</v>
      </c>
      <c r="F619" t="s">
        <v>4922</v>
      </c>
      <c r="G619" t="s">
        <v>4923</v>
      </c>
      <c r="H619" t="s">
        <v>4924</v>
      </c>
      <c r="I619" t="s">
        <v>4925</v>
      </c>
      <c r="J619" t="s">
        <v>4926</v>
      </c>
      <c r="K619" t="s">
        <v>4927</v>
      </c>
      <c r="L619" t="s">
        <v>4928</v>
      </c>
    </row>
    <row r="620" spans="1:12">
      <c r="A620">
        <v>619</v>
      </c>
      <c r="B620">
        <v>2019</v>
      </c>
      <c r="C620">
        <f>"049"</f>
        <v>0</v>
      </c>
      <c r="D620" t="s">
        <v>522</v>
      </c>
      <c r="E620" t="s">
        <v>4929</v>
      </c>
      <c r="F620" t="s">
        <v>4930</v>
      </c>
      <c r="G620" t="s">
        <v>4931</v>
      </c>
      <c r="H620" t="s">
        <v>4932</v>
      </c>
      <c r="I620" t="s">
        <v>4933</v>
      </c>
      <c r="J620" t="s">
        <v>4934</v>
      </c>
      <c r="K620" t="s">
        <v>36</v>
      </c>
      <c r="L620" t="s">
        <v>4935</v>
      </c>
    </row>
    <row r="621" spans="1:12">
      <c r="A621">
        <v>620</v>
      </c>
      <c r="B621">
        <v>2019</v>
      </c>
      <c r="C621">
        <f>"910"</f>
        <v>0</v>
      </c>
      <c r="D621" t="s">
        <v>531</v>
      </c>
      <c r="E621" t="s">
        <v>4936</v>
      </c>
      <c r="F621" t="s">
        <v>4937</v>
      </c>
      <c r="G621" t="s">
        <v>4938</v>
      </c>
      <c r="H621" t="s">
        <v>4939</v>
      </c>
      <c r="I621" t="s">
        <v>4940</v>
      </c>
      <c r="J621" t="s">
        <v>4941</v>
      </c>
      <c r="K621" t="s">
        <v>4942</v>
      </c>
      <c r="L621" t="s">
        <v>4943</v>
      </c>
    </row>
    <row r="622" spans="1:12">
      <c r="A622">
        <v>621</v>
      </c>
      <c r="B622">
        <v>2019</v>
      </c>
      <c r="C622">
        <f>"050"</f>
        <v>0</v>
      </c>
      <c r="D622" t="s">
        <v>540</v>
      </c>
      <c r="E622" t="s">
        <v>4944</v>
      </c>
      <c r="F622" t="s">
        <v>4945</v>
      </c>
      <c r="G622" t="s">
        <v>4946</v>
      </c>
      <c r="H622" t="s">
        <v>4947</v>
      </c>
      <c r="I622" t="s">
        <v>3589</v>
      </c>
      <c r="J622" t="s">
        <v>4948</v>
      </c>
      <c r="K622" t="s">
        <v>4949</v>
      </c>
      <c r="L622" t="s">
        <v>4950</v>
      </c>
    </row>
    <row r="623" spans="1:12">
      <c r="A623">
        <v>622</v>
      </c>
      <c r="B623">
        <v>2019</v>
      </c>
      <c r="C623">
        <f>"022"</f>
        <v>0</v>
      </c>
      <c r="D623" t="s">
        <v>1502</v>
      </c>
      <c r="E623" t="s">
        <v>4951</v>
      </c>
      <c r="F623" t="s">
        <v>4952</v>
      </c>
      <c r="G623" t="s">
        <v>4953</v>
      </c>
      <c r="H623" t="s">
        <v>4954</v>
      </c>
      <c r="I623" t="s">
        <v>3946</v>
      </c>
      <c r="J623" t="s">
        <v>4955</v>
      </c>
      <c r="K623" t="s">
        <v>4956</v>
      </c>
      <c r="L623" t="s">
        <v>4957</v>
      </c>
    </row>
    <row r="624" spans="1:12">
      <c r="A624">
        <v>623</v>
      </c>
      <c r="B624">
        <v>2019</v>
      </c>
      <c r="C624">
        <f>"907"</f>
        <v>0</v>
      </c>
      <c r="D624" t="s">
        <v>558</v>
      </c>
      <c r="E624" t="s">
        <v>4958</v>
      </c>
      <c r="F624" t="s">
        <v>4959</v>
      </c>
      <c r="G624" t="s">
        <v>4960</v>
      </c>
      <c r="H624" t="s">
        <v>4961</v>
      </c>
      <c r="I624" t="s">
        <v>4962</v>
      </c>
      <c r="J624" t="s">
        <v>4963</v>
      </c>
      <c r="K624" t="s">
        <v>4964</v>
      </c>
      <c r="L624" t="s">
        <v>4965</v>
      </c>
    </row>
    <row r="625" spans="1:12">
      <c r="A625">
        <v>624</v>
      </c>
      <c r="B625">
        <v>2019</v>
      </c>
      <c r="C625">
        <f>"051"</f>
        <v>0</v>
      </c>
      <c r="D625" t="s">
        <v>567</v>
      </c>
      <c r="E625" t="s">
        <v>4966</v>
      </c>
      <c r="F625" t="s">
        <v>4967</v>
      </c>
      <c r="G625" t="s">
        <v>3433</v>
      </c>
      <c r="H625" t="s">
        <v>4968</v>
      </c>
      <c r="I625" t="s">
        <v>4969</v>
      </c>
      <c r="J625" t="s">
        <v>4970</v>
      </c>
      <c r="K625" t="s">
        <v>4971</v>
      </c>
      <c r="L625" t="s">
        <v>4972</v>
      </c>
    </row>
    <row r="626" spans="1:12">
      <c r="A626">
        <v>625</v>
      </c>
      <c r="B626">
        <v>2019</v>
      </c>
      <c r="C626">
        <f>"052"</f>
        <v>0</v>
      </c>
      <c r="D626" t="s">
        <v>576</v>
      </c>
      <c r="E626" t="s">
        <v>4973</v>
      </c>
      <c r="F626" t="s">
        <v>4974</v>
      </c>
      <c r="G626" t="s">
        <v>4975</v>
      </c>
      <c r="H626" t="s">
        <v>3273</v>
      </c>
      <c r="I626" t="s">
        <v>4976</v>
      </c>
      <c r="J626" t="s">
        <v>4977</v>
      </c>
      <c r="K626" t="s">
        <v>4978</v>
      </c>
      <c r="L626" t="s">
        <v>4979</v>
      </c>
    </row>
    <row r="627" spans="1:12">
      <c r="A627">
        <v>626</v>
      </c>
      <c r="B627">
        <v>2019</v>
      </c>
      <c r="C627">
        <f>"053"</f>
        <v>0</v>
      </c>
      <c r="D627" t="s">
        <v>585</v>
      </c>
      <c r="E627" t="s">
        <v>4980</v>
      </c>
      <c r="F627" t="s">
        <v>4981</v>
      </c>
      <c r="G627" t="s">
        <v>4982</v>
      </c>
      <c r="H627" t="s">
        <v>4983</v>
      </c>
      <c r="I627" t="s">
        <v>4984</v>
      </c>
      <c r="J627" t="s">
        <v>4985</v>
      </c>
      <c r="K627" t="s">
        <v>4986</v>
      </c>
      <c r="L627" t="s">
        <v>4987</v>
      </c>
    </row>
    <row r="628" spans="1:12">
      <c r="A628">
        <v>627</v>
      </c>
      <c r="B628">
        <v>2019</v>
      </c>
      <c r="C628">
        <f>"054"</f>
        <v>0</v>
      </c>
      <c r="D628" t="s">
        <v>594</v>
      </c>
      <c r="E628" t="s">
        <v>4988</v>
      </c>
      <c r="F628" t="s">
        <v>4989</v>
      </c>
      <c r="G628" t="s">
        <v>4990</v>
      </c>
      <c r="H628" t="s">
        <v>4991</v>
      </c>
      <c r="I628" t="s">
        <v>4992</v>
      </c>
      <c r="J628" t="s">
        <v>4993</v>
      </c>
      <c r="K628" t="s">
        <v>4994</v>
      </c>
      <c r="L628" t="s">
        <v>4995</v>
      </c>
    </row>
    <row r="629" spans="1:12">
      <c r="A629">
        <v>628</v>
      </c>
      <c r="B629">
        <v>2019</v>
      </c>
      <c r="C629">
        <f>"057"</f>
        <v>0</v>
      </c>
      <c r="D629" t="s">
        <v>603</v>
      </c>
      <c r="E629" t="s">
        <v>4996</v>
      </c>
      <c r="F629" t="s">
        <v>4997</v>
      </c>
      <c r="G629" t="s">
        <v>4998</v>
      </c>
      <c r="H629" t="s">
        <v>4999</v>
      </c>
      <c r="I629" t="s">
        <v>5000</v>
      </c>
      <c r="J629" t="s">
        <v>5001</v>
      </c>
      <c r="K629" t="s">
        <v>5002</v>
      </c>
      <c r="L629" t="s">
        <v>5003</v>
      </c>
    </row>
    <row r="630" spans="1:12">
      <c r="A630">
        <v>629</v>
      </c>
      <c r="B630">
        <v>2019</v>
      </c>
      <c r="C630">
        <f>"055"</f>
        <v>0</v>
      </c>
      <c r="D630" t="s">
        <v>612</v>
      </c>
      <c r="E630" t="s">
        <v>5004</v>
      </c>
      <c r="F630" t="s">
        <v>5005</v>
      </c>
      <c r="G630" t="s">
        <v>5006</v>
      </c>
      <c r="H630" t="s">
        <v>5007</v>
      </c>
      <c r="I630" t="s">
        <v>5008</v>
      </c>
      <c r="J630" t="s">
        <v>5009</v>
      </c>
      <c r="K630" t="s">
        <v>5010</v>
      </c>
      <c r="L630" t="s">
        <v>5011</v>
      </c>
    </row>
    <row r="631" spans="1:12">
      <c r="A631">
        <v>630</v>
      </c>
      <c r="B631">
        <v>2019</v>
      </c>
      <c r="C631">
        <f>"056"</f>
        <v>0</v>
      </c>
      <c r="D631" t="s">
        <v>621</v>
      </c>
      <c r="E631" t="s">
        <v>5012</v>
      </c>
      <c r="F631" t="s">
        <v>5013</v>
      </c>
      <c r="G631" t="s">
        <v>5014</v>
      </c>
      <c r="H631" t="s">
        <v>5015</v>
      </c>
      <c r="I631" t="s">
        <v>5016</v>
      </c>
      <c r="J631" t="s">
        <v>5017</v>
      </c>
      <c r="K631" t="s">
        <v>4542</v>
      </c>
      <c r="L631" t="s">
        <v>5018</v>
      </c>
    </row>
    <row r="632" spans="1:12">
      <c r="A632">
        <v>631</v>
      </c>
      <c r="B632">
        <v>2019</v>
      </c>
      <c r="C632">
        <f>"081"</f>
        <v>0</v>
      </c>
      <c r="D632" t="s">
        <v>630</v>
      </c>
      <c r="E632" t="s">
        <v>5019</v>
      </c>
      <c r="F632" t="s">
        <v>5020</v>
      </c>
      <c r="G632" t="s">
        <v>5021</v>
      </c>
      <c r="H632" t="s">
        <v>2508</v>
      </c>
      <c r="I632" t="s">
        <v>5022</v>
      </c>
      <c r="J632" t="s">
        <v>5023</v>
      </c>
      <c r="K632" t="s">
        <v>5024</v>
      </c>
      <c r="L632" t="s">
        <v>5025</v>
      </c>
    </row>
    <row r="633" spans="1:12">
      <c r="A633">
        <v>632</v>
      </c>
      <c r="B633">
        <v>2019</v>
      </c>
      <c r="C633">
        <f>"903"</f>
        <v>0</v>
      </c>
      <c r="D633" t="s">
        <v>639</v>
      </c>
      <c r="E633" t="s">
        <v>5026</v>
      </c>
      <c r="F633" t="s">
        <v>5027</v>
      </c>
      <c r="G633" t="s">
        <v>5028</v>
      </c>
      <c r="H633" t="s">
        <v>5029</v>
      </c>
      <c r="I633" t="s">
        <v>5030</v>
      </c>
      <c r="J633" t="s">
        <v>5031</v>
      </c>
      <c r="K633" t="s">
        <v>5032</v>
      </c>
      <c r="L633" t="s">
        <v>5033</v>
      </c>
    </row>
    <row r="634" spans="1:12">
      <c r="A634">
        <v>633</v>
      </c>
      <c r="B634">
        <v>2019</v>
      </c>
      <c r="C634">
        <f>"058"</f>
        <v>0</v>
      </c>
      <c r="D634" t="s">
        <v>648</v>
      </c>
      <c r="E634" t="s">
        <v>5034</v>
      </c>
      <c r="F634" t="s">
        <v>5035</v>
      </c>
      <c r="G634" t="s">
        <v>5036</v>
      </c>
      <c r="H634" t="s">
        <v>5037</v>
      </c>
      <c r="I634" t="s">
        <v>5038</v>
      </c>
      <c r="J634" t="s">
        <v>5039</v>
      </c>
      <c r="K634" t="s">
        <v>5040</v>
      </c>
      <c r="L634" t="s">
        <v>5041</v>
      </c>
    </row>
    <row r="635" spans="1:12">
      <c r="A635">
        <v>634</v>
      </c>
      <c r="B635">
        <v>2019</v>
      </c>
      <c r="C635">
        <f>"059"</f>
        <v>0</v>
      </c>
      <c r="D635" t="s">
        <v>657</v>
      </c>
      <c r="E635" t="s">
        <v>5042</v>
      </c>
      <c r="F635" t="s">
        <v>5043</v>
      </c>
      <c r="G635" t="s">
        <v>5044</v>
      </c>
      <c r="H635" t="s">
        <v>5045</v>
      </c>
      <c r="I635" t="s">
        <v>5046</v>
      </c>
      <c r="J635" t="s">
        <v>2009</v>
      </c>
      <c r="K635" t="s">
        <v>5047</v>
      </c>
      <c r="L635" t="s">
        <v>5048</v>
      </c>
    </row>
    <row r="636" spans="1:12">
      <c r="A636">
        <v>635</v>
      </c>
      <c r="B636">
        <v>2019</v>
      </c>
      <c r="C636">
        <f>"060"</f>
        <v>0</v>
      </c>
      <c r="D636" t="s">
        <v>666</v>
      </c>
      <c r="E636" t="s">
        <v>5049</v>
      </c>
      <c r="F636" t="s">
        <v>5050</v>
      </c>
      <c r="G636" t="s">
        <v>5051</v>
      </c>
      <c r="H636" t="s">
        <v>3180</v>
      </c>
      <c r="I636" t="s">
        <v>5052</v>
      </c>
      <c r="J636" t="s">
        <v>5053</v>
      </c>
      <c r="K636" t="s">
        <v>5054</v>
      </c>
      <c r="L636" t="s">
        <v>5055</v>
      </c>
    </row>
    <row r="637" spans="1:12">
      <c r="A637">
        <v>636</v>
      </c>
      <c r="B637">
        <v>2019</v>
      </c>
      <c r="C637">
        <f>"061"</f>
        <v>0</v>
      </c>
      <c r="D637" t="s">
        <v>675</v>
      </c>
      <c r="E637" t="s">
        <v>5056</v>
      </c>
      <c r="F637" t="s">
        <v>5057</v>
      </c>
      <c r="G637" t="s">
        <v>5058</v>
      </c>
      <c r="H637" t="s">
        <v>5059</v>
      </c>
      <c r="I637" t="s">
        <v>4830</v>
      </c>
      <c r="J637" t="s">
        <v>5060</v>
      </c>
      <c r="K637" t="s">
        <v>5061</v>
      </c>
      <c r="L637" t="s">
        <v>5062</v>
      </c>
    </row>
    <row r="638" spans="1:12">
      <c r="A638">
        <v>637</v>
      </c>
      <c r="B638">
        <v>2019</v>
      </c>
      <c r="C638">
        <f>"062"</f>
        <v>0</v>
      </c>
      <c r="D638" t="s">
        <v>684</v>
      </c>
      <c r="E638" t="s">
        <v>5063</v>
      </c>
      <c r="F638" t="s">
        <v>5064</v>
      </c>
      <c r="G638" t="s">
        <v>5065</v>
      </c>
      <c r="H638" t="s">
        <v>5066</v>
      </c>
      <c r="I638" t="s">
        <v>5067</v>
      </c>
      <c r="J638" t="s">
        <v>5068</v>
      </c>
      <c r="K638" t="s">
        <v>5069</v>
      </c>
      <c r="L638" t="s">
        <v>5070</v>
      </c>
    </row>
    <row r="639" spans="1:12">
      <c r="A639">
        <v>638</v>
      </c>
      <c r="B639">
        <v>2019</v>
      </c>
      <c r="C639">
        <f>"063"</f>
        <v>0</v>
      </c>
      <c r="D639" t="s">
        <v>693</v>
      </c>
      <c r="E639" t="s">
        <v>5071</v>
      </c>
      <c r="F639" t="s">
        <v>5072</v>
      </c>
      <c r="G639" t="s">
        <v>5073</v>
      </c>
      <c r="H639" t="s">
        <v>4100</v>
      </c>
      <c r="I639" t="s">
        <v>5074</v>
      </c>
      <c r="J639" t="s">
        <v>5075</v>
      </c>
      <c r="K639" t="s">
        <v>5076</v>
      </c>
      <c r="L639" t="s">
        <v>5077</v>
      </c>
    </row>
    <row r="640" spans="1:12">
      <c r="A640">
        <v>639</v>
      </c>
      <c r="B640">
        <v>2019</v>
      </c>
      <c r="C640">
        <f>"064"</f>
        <v>0</v>
      </c>
      <c r="D640" t="s">
        <v>702</v>
      </c>
      <c r="E640" t="s">
        <v>5078</v>
      </c>
      <c r="F640" t="s">
        <v>5079</v>
      </c>
      <c r="G640" t="s">
        <v>5080</v>
      </c>
      <c r="H640" t="s">
        <v>5081</v>
      </c>
      <c r="I640" t="s">
        <v>5082</v>
      </c>
      <c r="J640" t="s">
        <v>5083</v>
      </c>
      <c r="K640" t="s">
        <v>5084</v>
      </c>
      <c r="L640" t="s">
        <v>5085</v>
      </c>
    </row>
    <row r="641" spans="1:12">
      <c r="A641">
        <v>640</v>
      </c>
      <c r="B641">
        <v>2019</v>
      </c>
      <c r="C641">
        <f>"066"</f>
        <v>0</v>
      </c>
      <c r="D641" t="s">
        <v>711</v>
      </c>
      <c r="E641" t="s">
        <v>5086</v>
      </c>
      <c r="F641" t="s">
        <v>5087</v>
      </c>
      <c r="G641" t="s">
        <v>5088</v>
      </c>
      <c r="H641" t="s">
        <v>5089</v>
      </c>
      <c r="I641" t="s">
        <v>5090</v>
      </c>
      <c r="J641" t="s">
        <v>5091</v>
      </c>
      <c r="K641" t="s">
        <v>36</v>
      </c>
      <c r="L641" t="s">
        <v>5092</v>
      </c>
    </row>
    <row r="642" spans="1:12">
      <c r="A642">
        <v>641</v>
      </c>
      <c r="B642">
        <v>2019</v>
      </c>
      <c r="C642">
        <f>"068"</f>
        <v>0</v>
      </c>
      <c r="D642" t="s">
        <v>719</v>
      </c>
      <c r="E642" t="s">
        <v>5093</v>
      </c>
      <c r="F642" t="s">
        <v>5094</v>
      </c>
      <c r="G642" t="s">
        <v>5095</v>
      </c>
      <c r="H642" t="s">
        <v>5096</v>
      </c>
      <c r="I642" t="s">
        <v>2156</v>
      </c>
      <c r="J642" t="s">
        <v>5097</v>
      </c>
      <c r="K642" t="s">
        <v>5098</v>
      </c>
      <c r="L642" t="s">
        <v>5099</v>
      </c>
    </row>
    <row r="643" spans="1:12">
      <c r="A643">
        <v>642</v>
      </c>
      <c r="B643">
        <v>2019</v>
      </c>
      <c r="C643">
        <f>"069"</f>
        <v>0</v>
      </c>
      <c r="D643" t="s">
        <v>728</v>
      </c>
      <c r="E643" t="s">
        <v>5100</v>
      </c>
      <c r="F643" t="s">
        <v>5101</v>
      </c>
      <c r="G643" t="s">
        <v>5102</v>
      </c>
      <c r="H643" t="s">
        <v>5103</v>
      </c>
      <c r="I643" t="s">
        <v>5104</v>
      </c>
      <c r="J643" t="s">
        <v>5105</v>
      </c>
      <c r="K643" t="s">
        <v>5106</v>
      </c>
      <c r="L643" t="s">
        <v>5107</v>
      </c>
    </row>
    <row r="644" spans="1:12">
      <c r="A644">
        <v>643</v>
      </c>
      <c r="B644">
        <v>2019</v>
      </c>
      <c r="C644">
        <f>"007"</f>
        <v>0</v>
      </c>
      <c r="D644" t="s">
        <v>1669</v>
      </c>
      <c r="E644" t="s">
        <v>5108</v>
      </c>
      <c r="F644" t="s">
        <v>5109</v>
      </c>
      <c r="G644" t="s">
        <v>5110</v>
      </c>
      <c r="H644" t="s">
        <v>5111</v>
      </c>
      <c r="I644" t="s">
        <v>5112</v>
      </c>
      <c r="J644" t="s">
        <v>5113</v>
      </c>
      <c r="K644" t="s">
        <v>5114</v>
      </c>
      <c r="L644" t="s">
        <v>5115</v>
      </c>
    </row>
    <row r="645" spans="1:12">
      <c r="A645">
        <v>644</v>
      </c>
      <c r="B645">
        <v>2019</v>
      </c>
      <c r="C645">
        <f>"908"</f>
        <v>0</v>
      </c>
      <c r="D645" t="s">
        <v>746</v>
      </c>
      <c r="E645" t="s">
        <v>5116</v>
      </c>
      <c r="F645" t="s">
        <v>5117</v>
      </c>
      <c r="G645" t="s">
        <v>5118</v>
      </c>
      <c r="H645" t="s">
        <v>5119</v>
      </c>
      <c r="I645" t="s">
        <v>5120</v>
      </c>
      <c r="J645" t="s">
        <v>5121</v>
      </c>
      <c r="K645" t="s">
        <v>36</v>
      </c>
      <c r="L645" t="s">
        <v>5122</v>
      </c>
    </row>
    <row r="646" spans="1:12">
      <c r="A646">
        <v>645</v>
      </c>
      <c r="B646">
        <v>2019</v>
      </c>
      <c r="C646">
        <f>"071"</f>
        <v>0</v>
      </c>
      <c r="D646" t="s">
        <v>755</v>
      </c>
      <c r="E646" t="s">
        <v>5123</v>
      </c>
      <c r="F646" t="s">
        <v>5124</v>
      </c>
      <c r="G646" t="s">
        <v>5125</v>
      </c>
      <c r="H646" t="s">
        <v>5126</v>
      </c>
      <c r="I646" t="s">
        <v>5127</v>
      </c>
      <c r="J646" t="s">
        <v>5128</v>
      </c>
      <c r="K646" t="s">
        <v>36</v>
      </c>
      <c r="L646" t="s">
        <v>5129</v>
      </c>
    </row>
    <row r="647" spans="1:12">
      <c r="A647">
        <v>646</v>
      </c>
      <c r="B647">
        <v>2019</v>
      </c>
      <c r="C647">
        <f>"067"</f>
        <v>0</v>
      </c>
      <c r="D647" t="s">
        <v>763</v>
      </c>
      <c r="E647" t="s">
        <v>5130</v>
      </c>
      <c r="F647" t="s">
        <v>5131</v>
      </c>
      <c r="G647" t="s">
        <v>5132</v>
      </c>
      <c r="H647" t="s">
        <v>5133</v>
      </c>
      <c r="I647" t="s">
        <v>5134</v>
      </c>
      <c r="J647" t="s">
        <v>5135</v>
      </c>
      <c r="K647" t="s">
        <v>5136</v>
      </c>
      <c r="L647" t="s">
        <v>5137</v>
      </c>
    </row>
    <row r="648" spans="1:12">
      <c r="A648">
        <v>647</v>
      </c>
      <c r="B648">
        <v>2019</v>
      </c>
      <c r="C648">
        <f>"909"</f>
        <v>0</v>
      </c>
      <c r="D648" t="s">
        <v>772</v>
      </c>
      <c r="E648" t="s">
        <v>5138</v>
      </c>
      <c r="F648" t="s">
        <v>5139</v>
      </c>
      <c r="G648" t="s">
        <v>4045</v>
      </c>
      <c r="H648" t="s">
        <v>5140</v>
      </c>
      <c r="I648" t="s">
        <v>5141</v>
      </c>
      <c r="J648" t="s">
        <v>5142</v>
      </c>
      <c r="K648" t="s">
        <v>36</v>
      </c>
      <c r="L648" t="s">
        <v>5143</v>
      </c>
    </row>
    <row r="649" spans="1:12">
      <c r="A649">
        <v>648</v>
      </c>
      <c r="B649">
        <v>2019</v>
      </c>
      <c r="C649">
        <f>"073"</f>
        <v>0</v>
      </c>
      <c r="D649" t="s">
        <v>781</v>
      </c>
      <c r="E649" t="s">
        <v>5144</v>
      </c>
      <c r="F649" t="s">
        <v>5145</v>
      </c>
      <c r="G649" t="s">
        <v>5146</v>
      </c>
      <c r="H649" t="s">
        <v>5147</v>
      </c>
      <c r="I649" t="s">
        <v>5148</v>
      </c>
      <c r="J649" t="s">
        <v>5149</v>
      </c>
      <c r="K649" t="s">
        <v>5150</v>
      </c>
      <c r="L649" t="s">
        <v>5151</v>
      </c>
    </row>
    <row r="650" spans="1:12">
      <c r="A650">
        <v>649</v>
      </c>
      <c r="B650">
        <v>2019</v>
      </c>
      <c r="C650">
        <f>"074"</f>
        <v>0</v>
      </c>
      <c r="D650" t="s">
        <v>1715</v>
      </c>
      <c r="E650" t="s">
        <v>5152</v>
      </c>
      <c r="F650" t="s">
        <v>5153</v>
      </c>
      <c r="G650" t="s">
        <v>5154</v>
      </c>
      <c r="H650" t="s">
        <v>5155</v>
      </c>
      <c r="I650" t="s">
        <v>5156</v>
      </c>
      <c r="J650" t="s">
        <v>5157</v>
      </c>
      <c r="K650" t="s">
        <v>5158</v>
      </c>
      <c r="L650" t="s">
        <v>5159</v>
      </c>
    </row>
    <row r="651" spans="1:12">
      <c r="A651">
        <v>650</v>
      </c>
      <c r="B651">
        <v>2019</v>
      </c>
      <c r="C651">
        <f>"075"</f>
        <v>0</v>
      </c>
      <c r="D651" t="s">
        <v>790</v>
      </c>
      <c r="E651" t="s">
        <v>5160</v>
      </c>
      <c r="F651" t="s">
        <v>5161</v>
      </c>
      <c r="G651" t="s">
        <v>5162</v>
      </c>
      <c r="H651" t="s">
        <v>5163</v>
      </c>
      <c r="I651" t="s">
        <v>5164</v>
      </c>
      <c r="J651" t="s">
        <v>5165</v>
      </c>
      <c r="K651" t="s">
        <v>5166</v>
      </c>
      <c r="L651" t="s">
        <v>5167</v>
      </c>
    </row>
    <row r="652" spans="1:12">
      <c r="A652">
        <v>651</v>
      </c>
      <c r="B652">
        <v>2019</v>
      </c>
      <c r="C652">
        <f>"083"</f>
        <v>0</v>
      </c>
      <c r="D652" t="s">
        <v>799</v>
      </c>
      <c r="E652" t="s">
        <v>5168</v>
      </c>
      <c r="F652" t="s">
        <v>5169</v>
      </c>
      <c r="G652" t="s">
        <v>5170</v>
      </c>
      <c r="H652" t="s">
        <v>5171</v>
      </c>
      <c r="I652" t="s">
        <v>5172</v>
      </c>
      <c r="J652" t="s">
        <v>5173</v>
      </c>
      <c r="K652" t="s">
        <v>36</v>
      </c>
      <c r="L652" t="s">
        <v>5174</v>
      </c>
    </row>
    <row r="653" spans="1:12">
      <c r="A653">
        <v>652</v>
      </c>
      <c r="B653">
        <v>2019</v>
      </c>
      <c r="C653">
        <f>"072"</f>
        <v>0</v>
      </c>
      <c r="D653" t="s">
        <v>808</v>
      </c>
      <c r="E653" t="s">
        <v>5175</v>
      </c>
      <c r="F653" t="s">
        <v>5176</v>
      </c>
      <c r="G653" t="s">
        <v>5177</v>
      </c>
      <c r="H653" t="s">
        <v>2287</v>
      </c>
      <c r="I653" t="s">
        <v>5178</v>
      </c>
      <c r="J653" t="s">
        <v>5179</v>
      </c>
      <c r="K653" t="s">
        <v>36</v>
      </c>
      <c r="L653" t="s">
        <v>5180</v>
      </c>
    </row>
    <row r="654" spans="1:12">
      <c r="A654">
        <v>653</v>
      </c>
      <c r="B654">
        <v>2019</v>
      </c>
      <c r="C654">
        <f>"077"</f>
        <v>0</v>
      </c>
      <c r="D654" t="s">
        <v>1747</v>
      </c>
      <c r="E654" t="s">
        <v>5181</v>
      </c>
      <c r="F654" t="s">
        <v>5182</v>
      </c>
      <c r="G654" t="s">
        <v>5183</v>
      </c>
      <c r="H654" t="s">
        <v>5184</v>
      </c>
      <c r="I654" t="s">
        <v>5185</v>
      </c>
      <c r="J654" t="s">
        <v>5186</v>
      </c>
      <c r="K654" t="s">
        <v>5187</v>
      </c>
      <c r="L654" t="s">
        <v>5188</v>
      </c>
    </row>
    <row r="655" spans="1:12">
      <c r="A655">
        <v>654</v>
      </c>
      <c r="B655">
        <v>2019</v>
      </c>
      <c r="C655">
        <f>"078"</f>
        <v>0</v>
      </c>
      <c r="D655" t="s">
        <v>825</v>
      </c>
      <c r="E655" t="s">
        <v>5189</v>
      </c>
      <c r="F655" t="s">
        <v>5190</v>
      </c>
      <c r="G655" t="s">
        <v>5191</v>
      </c>
      <c r="H655" t="s">
        <v>5192</v>
      </c>
      <c r="I655" t="s">
        <v>5193</v>
      </c>
      <c r="J655" t="s">
        <v>5194</v>
      </c>
      <c r="K655" t="s">
        <v>36</v>
      </c>
      <c r="L655" t="s">
        <v>5195</v>
      </c>
    </row>
    <row r="656" spans="1:12">
      <c r="A656">
        <v>655</v>
      </c>
      <c r="B656">
        <v>2019</v>
      </c>
      <c r="C656">
        <f>"082"</f>
        <v>0</v>
      </c>
      <c r="D656" t="s">
        <v>834</v>
      </c>
      <c r="E656" t="s">
        <v>5196</v>
      </c>
      <c r="F656" t="s">
        <v>5197</v>
      </c>
      <c r="G656" t="s">
        <v>5198</v>
      </c>
      <c r="H656" t="s">
        <v>5199</v>
      </c>
      <c r="I656" t="s">
        <v>5200</v>
      </c>
      <c r="J656" t="s">
        <v>5201</v>
      </c>
      <c r="K656" t="s">
        <v>36</v>
      </c>
      <c r="L656" t="s">
        <v>5202</v>
      </c>
    </row>
    <row r="657" spans="1:12">
      <c r="A657">
        <v>656</v>
      </c>
      <c r="B657">
        <v>2019</v>
      </c>
      <c r="C657">
        <f>"084"</f>
        <v>0</v>
      </c>
      <c r="D657" t="s">
        <v>843</v>
      </c>
      <c r="E657" t="s">
        <v>5203</v>
      </c>
      <c r="F657" t="s">
        <v>5204</v>
      </c>
      <c r="G657" t="s">
        <v>5205</v>
      </c>
      <c r="H657" t="s">
        <v>5206</v>
      </c>
      <c r="I657" t="s">
        <v>5207</v>
      </c>
      <c r="J657" t="s">
        <v>5208</v>
      </c>
      <c r="K657" t="s">
        <v>5209</v>
      </c>
      <c r="L657" t="s">
        <v>5210</v>
      </c>
    </row>
    <row r="658" spans="1:12">
      <c r="A658">
        <v>657</v>
      </c>
      <c r="B658">
        <v>2019</v>
      </c>
      <c r="C658">
        <f>"904"</f>
        <v>0</v>
      </c>
      <c r="D658" t="s">
        <v>852</v>
      </c>
      <c r="E658" t="s">
        <v>5211</v>
      </c>
      <c r="F658" t="s">
        <v>5212</v>
      </c>
      <c r="G658" t="s">
        <v>5213</v>
      </c>
      <c r="H658" t="s">
        <v>5214</v>
      </c>
      <c r="I658" t="s">
        <v>5215</v>
      </c>
      <c r="J658" t="s">
        <v>5216</v>
      </c>
      <c r="K658" t="s">
        <v>5217</v>
      </c>
      <c r="L658" t="s">
        <v>5218</v>
      </c>
    </row>
    <row r="659" spans="1:12">
      <c r="A659">
        <v>658</v>
      </c>
      <c r="B659">
        <v>2019</v>
      </c>
      <c r="C659">
        <f>"085"</f>
        <v>0</v>
      </c>
      <c r="D659" t="s">
        <v>1788</v>
      </c>
      <c r="E659" t="s">
        <v>5219</v>
      </c>
      <c r="F659" t="s">
        <v>5220</v>
      </c>
      <c r="G659" t="s">
        <v>5221</v>
      </c>
      <c r="H659" t="s">
        <v>5222</v>
      </c>
      <c r="I659" t="s">
        <v>5223</v>
      </c>
      <c r="J659" t="s">
        <v>5224</v>
      </c>
      <c r="K659" t="s">
        <v>5225</v>
      </c>
      <c r="L659" t="s">
        <v>5226</v>
      </c>
    </row>
    <row r="660" spans="1:12">
      <c r="A660">
        <v>659</v>
      </c>
      <c r="B660">
        <v>2019</v>
      </c>
      <c r="C660">
        <f>"086"</f>
        <v>0</v>
      </c>
      <c r="D660" t="s">
        <v>870</v>
      </c>
      <c r="E660" t="s">
        <v>5227</v>
      </c>
      <c r="F660" t="s">
        <v>5228</v>
      </c>
      <c r="G660" t="s">
        <v>5229</v>
      </c>
      <c r="H660" t="s">
        <v>5230</v>
      </c>
      <c r="I660" t="s">
        <v>2222</v>
      </c>
      <c r="J660" t="s">
        <v>5231</v>
      </c>
      <c r="K660" t="s">
        <v>5232</v>
      </c>
      <c r="L660" t="s">
        <v>5233</v>
      </c>
    </row>
    <row r="661" spans="1:12">
      <c r="A661">
        <v>660</v>
      </c>
      <c r="B661">
        <v>2019</v>
      </c>
      <c r="C661">
        <f>"076"</f>
        <v>0</v>
      </c>
      <c r="D661" t="s">
        <v>879</v>
      </c>
      <c r="E661" t="s">
        <v>5234</v>
      </c>
      <c r="F661" t="s">
        <v>5235</v>
      </c>
      <c r="G661" t="s">
        <v>5236</v>
      </c>
      <c r="H661" t="s">
        <v>5237</v>
      </c>
      <c r="I661" t="s">
        <v>5238</v>
      </c>
      <c r="J661" t="s">
        <v>36</v>
      </c>
      <c r="K661" t="s">
        <v>36</v>
      </c>
      <c r="L661" t="s">
        <v>5239</v>
      </c>
    </row>
    <row r="662" spans="1:12">
      <c r="A662">
        <v>661</v>
      </c>
      <c r="B662">
        <v>2019</v>
      </c>
      <c r="C662">
        <f>"087"</f>
        <v>0</v>
      </c>
      <c r="D662" t="s">
        <v>888</v>
      </c>
      <c r="E662" t="s">
        <v>5240</v>
      </c>
      <c r="F662" t="s">
        <v>5241</v>
      </c>
      <c r="G662" t="s">
        <v>5242</v>
      </c>
      <c r="H662" t="s">
        <v>5243</v>
      </c>
      <c r="I662" t="s">
        <v>5244</v>
      </c>
      <c r="J662" t="s">
        <v>3711</v>
      </c>
      <c r="K662" t="s">
        <v>5245</v>
      </c>
      <c r="L662" t="s">
        <v>5246</v>
      </c>
    </row>
    <row r="663" spans="1:12">
      <c r="A663">
        <v>662</v>
      </c>
      <c r="B663">
        <v>2019</v>
      </c>
      <c r="C663">
        <f>"088"</f>
        <v>0</v>
      </c>
      <c r="D663" t="s">
        <v>896</v>
      </c>
      <c r="E663" t="s">
        <v>5247</v>
      </c>
      <c r="F663" t="s">
        <v>5248</v>
      </c>
      <c r="G663" t="s">
        <v>5249</v>
      </c>
      <c r="H663" t="s">
        <v>5250</v>
      </c>
      <c r="I663" t="s">
        <v>5251</v>
      </c>
      <c r="J663" t="s">
        <v>5252</v>
      </c>
      <c r="K663" t="s">
        <v>5253</v>
      </c>
      <c r="L663" t="s">
        <v>5254</v>
      </c>
    </row>
    <row r="664" spans="1:12">
      <c r="A664">
        <v>663</v>
      </c>
      <c r="B664">
        <v>2019</v>
      </c>
      <c r="C664">
        <f>"065"</f>
        <v>0</v>
      </c>
      <c r="D664" t="s">
        <v>905</v>
      </c>
      <c r="E664" t="s">
        <v>5255</v>
      </c>
      <c r="F664" t="s">
        <v>5256</v>
      </c>
      <c r="G664" t="s">
        <v>5257</v>
      </c>
      <c r="H664" t="s">
        <v>5258</v>
      </c>
      <c r="I664" t="s">
        <v>5259</v>
      </c>
      <c r="J664" t="s">
        <v>5260</v>
      </c>
      <c r="K664" t="s">
        <v>5261</v>
      </c>
      <c r="L664" t="s">
        <v>5262</v>
      </c>
    </row>
    <row r="665" spans="1:12">
      <c r="A665">
        <v>664</v>
      </c>
      <c r="B665">
        <v>2019</v>
      </c>
      <c r="C665">
        <f>"089"</f>
        <v>0</v>
      </c>
      <c r="D665" t="s">
        <v>914</v>
      </c>
      <c r="E665" t="s">
        <v>5263</v>
      </c>
      <c r="F665" t="s">
        <v>5264</v>
      </c>
      <c r="G665" t="s">
        <v>5265</v>
      </c>
      <c r="H665" t="s">
        <v>5266</v>
      </c>
      <c r="I665" t="s">
        <v>5267</v>
      </c>
      <c r="J665" t="s">
        <v>5268</v>
      </c>
      <c r="K665" t="s">
        <v>5269</v>
      </c>
      <c r="L665" t="s">
        <v>5270</v>
      </c>
    </row>
    <row r="666" spans="1:12">
      <c r="A666">
        <v>665</v>
      </c>
      <c r="B666">
        <v>2019</v>
      </c>
      <c r="C666">
        <f>"080"</f>
        <v>0</v>
      </c>
      <c r="D666" t="s">
        <v>1845</v>
      </c>
      <c r="E666" t="s">
        <v>5271</v>
      </c>
      <c r="F666" t="s">
        <v>5272</v>
      </c>
      <c r="G666" t="s">
        <v>5273</v>
      </c>
      <c r="H666" t="s">
        <v>5274</v>
      </c>
      <c r="I666" t="s">
        <v>5275</v>
      </c>
      <c r="J666" t="s">
        <v>5276</v>
      </c>
      <c r="K666" t="s">
        <v>36</v>
      </c>
      <c r="L666" t="s">
        <v>5277</v>
      </c>
    </row>
    <row r="667" spans="1:12">
      <c r="A667">
        <v>666</v>
      </c>
      <c r="B667">
        <v>2019</v>
      </c>
      <c r="C667">
        <f>"095"</f>
        <v>0</v>
      </c>
      <c r="D667" t="s">
        <v>950</v>
      </c>
      <c r="E667" t="s">
        <v>5278</v>
      </c>
      <c r="F667" t="s">
        <v>5279</v>
      </c>
      <c r="G667" t="s">
        <v>5280</v>
      </c>
      <c r="H667" t="s">
        <v>5281</v>
      </c>
      <c r="I667" t="s">
        <v>5282</v>
      </c>
      <c r="J667" t="s">
        <v>5283</v>
      </c>
      <c r="K667" t="s">
        <v>5284</v>
      </c>
      <c r="L667" t="s">
        <v>5285</v>
      </c>
    </row>
    <row r="668" spans="1:12">
      <c r="A668">
        <v>667</v>
      </c>
      <c r="B668">
        <v>2019</v>
      </c>
      <c r="C668">
        <f>"096"</f>
        <v>0</v>
      </c>
      <c r="D668" t="s">
        <v>959</v>
      </c>
      <c r="E668" t="s">
        <v>5286</v>
      </c>
      <c r="F668" t="s">
        <v>5287</v>
      </c>
      <c r="G668" t="s">
        <v>5288</v>
      </c>
      <c r="H668" t="s">
        <v>5289</v>
      </c>
      <c r="I668" t="s">
        <v>5290</v>
      </c>
      <c r="J668" t="s">
        <v>5291</v>
      </c>
      <c r="K668" t="s">
        <v>5292</v>
      </c>
      <c r="L668" t="s">
        <v>5293</v>
      </c>
    </row>
    <row r="669" spans="1:12">
      <c r="A669">
        <v>668</v>
      </c>
      <c r="B669">
        <v>2019</v>
      </c>
      <c r="C669">
        <f>"905"</f>
        <v>0</v>
      </c>
      <c r="D669" t="s">
        <v>968</v>
      </c>
      <c r="E669" t="s">
        <v>5294</v>
      </c>
      <c r="F669" t="s">
        <v>5295</v>
      </c>
      <c r="G669" t="s">
        <v>5296</v>
      </c>
      <c r="H669" t="s">
        <v>5297</v>
      </c>
      <c r="I669" t="s">
        <v>5298</v>
      </c>
      <c r="J669" t="s">
        <v>5299</v>
      </c>
      <c r="K669" t="s">
        <v>5300</v>
      </c>
      <c r="L669" t="s">
        <v>5301</v>
      </c>
    </row>
    <row r="670" spans="1:12">
      <c r="A670">
        <v>669</v>
      </c>
      <c r="B670">
        <v>2019</v>
      </c>
      <c r="C670">
        <f>"097"</f>
        <v>0</v>
      </c>
      <c r="D670" t="s">
        <v>977</v>
      </c>
      <c r="E670" t="s">
        <v>5302</v>
      </c>
      <c r="F670" t="s">
        <v>5303</v>
      </c>
      <c r="G670" t="s">
        <v>5304</v>
      </c>
      <c r="H670" t="s">
        <v>5305</v>
      </c>
      <c r="I670" t="s">
        <v>5306</v>
      </c>
      <c r="J670" t="s">
        <v>5307</v>
      </c>
      <c r="K670" t="s">
        <v>5308</v>
      </c>
      <c r="L670" t="s">
        <v>5309</v>
      </c>
    </row>
    <row r="671" spans="1:12">
      <c r="A671">
        <v>670</v>
      </c>
      <c r="B671">
        <v>2019</v>
      </c>
      <c r="C671">
        <f>"024"</f>
        <v>0</v>
      </c>
      <c r="D671" t="s">
        <v>986</v>
      </c>
      <c r="E671" t="s">
        <v>5310</v>
      </c>
      <c r="F671" t="s">
        <v>5311</v>
      </c>
      <c r="G671" t="s">
        <v>5312</v>
      </c>
      <c r="H671" t="s">
        <v>5313</v>
      </c>
      <c r="I671" t="s">
        <v>5314</v>
      </c>
      <c r="J671" t="s">
        <v>5315</v>
      </c>
      <c r="K671" t="s">
        <v>5316</v>
      </c>
      <c r="L671" t="s">
        <v>5317</v>
      </c>
    </row>
    <row r="672" spans="1:12">
      <c r="A672">
        <v>671</v>
      </c>
      <c r="B672">
        <v>2019</v>
      </c>
      <c r="C672">
        <f>"025"</f>
        <v>0</v>
      </c>
      <c r="D672" t="s">
        <v>995</v>
      </c>
      <c r="E672" t="s">
        <v>5318</v>
      </c>
      <c r="F672" t="s">
        <v>5319</v>
      </c>
      <c r="G672" t="s">
        <v>5320</v>
      </c>
      <c r="H672" t="s">
        <v>5321</v>
      </c>
      <c r="I672" t="s">
        <v>2508</v>
      </c>
      <c r="J672" t="s">
        <v>5322</v>
      </c>
      <c r="K672" t="s">
        <v>5323</v>
      </c>
      <c r="L672" t="s">
        <v>5324</v>
      </c>
    </row>
    <row r="673" spans="1:12">
      <c r="A673">
        <v>672</v>
      </c>
      <c r="B673">
        <v>2019</v>
      </c>
      <c r="C673">
        <f>"913"</f>
        <v>0</v>
      </c>
      <c r="D673" t="s">
        <v>1004</v>
      </c>
      <c r="E673" t="s">
        <v>5325</v>
      </c>
      <c r="F673" t="s">
        <v>5326</v>
      </c>
      <c r="G673" t="s">
        <v>5327</v>
      </c>
      <c r="H673" t="s">
        <v>5328</v>
      </c>
      <c r="I673" t="s">
        <v>5329</v>
      </c>
      <c r="J673" t="s">
        <v>5330</v>
      </c>
      <c r="K673" t="s">
        <v>36</v>
      </c>
      <c r="L673" t="s">
        <v>5331</v>
      </c>
    </row>
    <row r="674" spans="1:12">
      <c r="A674">
        <v>673</v>
      </c>
      <c r="B674">
        <v>2019</v>
      </c>
      <c r="C674">
        <f>"915"</f>
        <v>0</v>
      </c>
      <c r="D674" t="s">
        <v>1013</v>
      </c>
      <c r="E674" t="s">
        <v>5332</v>
      </c>
      <c r="F674" t="s">
        <v>5333</v>
      </c>
      <c r="G674" t="s">
        <v>5334</v>
      </c>
      <c r="H674" t="s">
        <v>5335</v>
      </c>
      <c r="I674" t="s">
        <v>5336</v>
      </c>
      <c r="J674" t="s">
        <v>5337</v>
      </c>
      <c r="K674" t="s">
        <v>5338</v>
      </c>
      <c r="L674" t="s">
        <v>5339</v>
      </c>
    </row>
    <row r="675" spans="1:12">
      <c r="A675">
        <v>674</v>
      </c>
      <c r="B675">
        <v>2018</v>
      </c>
      <c r="C675">
        <f>"001"</f>
        <v>0</v>
      </c>
      <c r="D675" t="s">
        <v>12</v>
      </c>
      <c r="E675" t="s">
        <v>5340</v>
      </c>
      <c r="F675" t="s">
        <v>5341</v>
      </c>
      <c r="G675" t="s">
        <v>5342</v>
      </c>
      <c r="H675" t="s">
        <v>5343</v>
      </c>
      <c r="I675" t="s">
        <v>5344</v>
      </c>
      <c r="J675" t="s">
        <v>5345</v>
      </c>
      <c r="K675" t="s">
        <v>5346</v>
      </c>
      <c r="L675" t="s">
        <v>5347</v>
      </c>
    </row>
    <row r="676" spans="1:12">
      <c r="A676">
        <v>675</v>
      </c>
      <c r="B676">
        <v>2018</v>
      </c>
      <c r="C676">
        <f>"002"</f>
        <v>0</v>
      </c>
      <c r="D676" t="s">
        <v>1030</v>
      </c>
      <c r="E676" t="s">
        <v>5348</v>
      </c>
      <c r="F676" t="s">
        <v>5349</v>
      </c>
      <c r="G676" t="s">
        <v>5350</v>
      </c>
      <c r="H676" t="s">
        <v>5351</v>
      </c>
      <c r="I676" t="s">
        <v>5352</v>
      </c>
      <c r="J676" t="s">
        <v>5353</v>
      </c>
      <c r="K676" t="s">
        <v>5354</v>
      </c>
      <c r="L676" t="s">
        <v>5355</v>
      </c>
    </row>
    <row r="677" spans="1:12">
      <c r="A677">
        <v>676</v>
      </c>
      <c r="B677">
        <v>2018</v>
      </c>
      <c r="C677">
        <f>"911"</f>
        <v>0</v>
      </c>
      <c r="D677" t="s">
        <v>30</v>
      </c>
      <c r="E677" t="s">
        <v>5356</v>
      </c>
      <c r="F677" t="s">
        <v>5357</v>
      </c>
      <c r="G677" t="s">
        <v>5358</v>
      </c>
      <c r="H677" t="s">
        <v>5359</v>
      </c>
      <c r="I677" t="s">
        <v>5360</v>
      </c>
      <c r="J677" t="s">
        <v>36</v>
      </c>
      <c r="K677" t="s">
        <v>36</v>
      </c>
      <c r="L677" t="s">
        <v>5361</v>
      </c>
    </row>
    <row r="678" spans="1:12">
      <c r="A678">
        <v>677</v>
      </c>
      <c r="B678">
        <v>2018</v>
      </c>
      <c r="C678">
        <f>"912"</f>
        <v>0</v>
      </c>
      <c r="D678" t="s">
        <v>39</v>
      </c>
      <c r="E678" t="s">
        <v>5362</v>
      </c>
      <c r="F678" t="s">
        <v>5363</v>
      </c>
      <c r="G678" t="s">
        <v>5364</v>
      </c>
      <c r="H678" t="s">
        <v>5365</v>
      </c>
      <c r="I678" t="s">
        <v>5366</v>
      </c>
      <c r="J678" t="s">
        <v>5367</v>
      </c>
      <c r="K678" t="s">
        <v>36</v>
      </c>
      <c r="L678" t="s">
        <v>5368</v>
      </c>
    </row>
    <row r="679" spans="1:12">
      <c r="A679">
        <v>678</v>
      </c>
      <c r="B679">
        <v>2018</v>
      </c>
      <c r="C679">
        <f>"003"</f>
        <v>0</v>
      </c>
      <c r="D679" t="s">
        <v>48</v>
      </c>
      <c r="E679" t="s">
        <v>5369</v>
      </c>
      <c r="F679" t="s">
        <v>5370</v>
      </c>
      <c r="G679" t="s">
        <v>5371</v>
      </c>
      <c r="H679" t="s">
        <v>5372</v>
      </c>
      <c r="I679" t="s">
        <v>5373</v>
      </c>
      <c r="J679" t="s">
        <v>5374</v>
      </c>
      <c r="K679" t="s">
        <v>5375</v>
      </c>
      <c r="L679" t="s">
        <v>5376</v>
      </c>
    </row>
    <row r="680" spans="1:12">
      <c r="A680">
        <v>679</v>
      </c>
      <c r="B680">
        <v>2018</v>
      </c>
      <c r="C680">
        <f>"004"</f>
        <v>0</v>
      </c>
      <c r="D680" t="s">
        <v>57</v>
      </c>
      <c r="E680" t="s">
        <v>5377</v>
      </c>
      <c r="F680" t="s">
        <v>5378</v>
      </c>
      <c r="G680" t="s">
        <v>5379</v>
      </c>
      <c r="H680" t="s">
        <v>5380</v>
      </c>
      <c r="I680" t="s">
        <v>5381</v>
      </c>
      <c r="J680" t="s">
        <v>5382</v>
      </c>
      <c r="K680" t="s">
        <v>36</v>
      </c>
      <c r="L680" t="s">
        <v>5383</v>
      </c>
    </row>
    <row r="681" spans="1:12">
      <c r="A681">
        <v>680</v>
      </c>
      <c r="B681">
        <v>2018</v>
      </c>
      <c r="C681">
        <f>"005"</f>
        <v>0</v>
      </c>
      <c r="D681" t="s">
        <v>66</v>
      </c>
      <c r="E681" t="s">
        <v>5384</v>
      </c>
      <c r="F681" t="s">
        <v>5385</v>
      </c>
      <c r="G681" t="s">
        <v>5386</v>
      </c>
      <c r="H681" t="s">
        <v>5387</v>
      </c>
      <c r="I681" t="s">
        <v>5388</v>
      </c>
      <c r="J681" t="s">
        <v>5389</v>
      </c>
      <c r="K681" t="s">
        <v>3265</v>
      </c>
      <c r="L681" t="s">
        <v>5390</v>
      </c>
    </row>
    <row r="682" spans="1:12">
      <c r="A682">
        <v>681</v>
      </c>
      <c r="B682">
        <v>2018</v>
      </c>
      <c r="C682">
        <f>"006"</f>
        <v>0</v>
      </c>
      <c r="D682" t="s">
        <v>74</v>
      </c>
      <c r="E682" t="s">
        <v>5391</v>
      </c>
      <c r="F682" t="s">
        <v>5392</v>
      </c>
      <c r="G682" t="s">
        <v>5393</v>
      </c>
      <c r="H682" t="s">
        <v>5394</v>
      </c>
      <c r="I682" t="s">
        <v>5395</v>
      </c>
      <c r="J682" t="s">
        <v>5396</v>
      </c>
      <c r="K682" t="s">
        <v>5397</v>
      </c>
      <c r="L682" t="s">
        <v>5398</v>
      </c>
    </row>
    <row r="683" spans="1:12">
      <c r="A683">
        <v>682</v>
      </c>
      <c r="B683">
        <v>2018</v>
      </c>
      <c r="C683">
        <f>"008"</f>
        <v>0</v>
      </c>
      <c r="D683" t="s">
        <v>83</v>
      </c>
      <c r="E683" t="s">
        <v>5399</v>
      </c>
      <c r="F683" t="s">
        <v>5400</v>
      </c>
      <c r="G683" t="s">
        <v>5401</v>
      </c>
      <c r="H683" t="s">
        <v>2762</v>
      </c>
      <c r="I683" t="s">
        <v>5402</v>
      </c>
      <c r="J683" t="s">
        <v>5403</v>
      </c>
      <c r="K683" t="s">
        <v>5404</v>
      </c>
      <c r="L683" t="s">
        <v>5405</v>
      </c>
    </row>
    <row r="684" spans="1:12">
      <c r="A684">
        <v>683</v>
      </c>
      <c r="B684">
        <v>2018</v>
      </c>
      <c r="C684">
        <f>"093"</f>
        <v>0</v>
      </c>
      <c r="D684" t="s">
        <v>92</v>
      </c>
      <c r="E684" t="s">
        <v>5406</v>
      </c>
      <c r="F684" t="s">
        <v>5407</v>
      </c>
      <c r="G684" t="s">
        <v>5408</v>
      </c>
      <c r="H684" t="s">
        <v>5409</v>
      </c>
      <c r="I684" t="s">
        <v>5410</v>
      </c>
      <c r="J684" t="s">
        <v>5411</v>
      </c>
      <c r="K684" t="s">
        <v>3104</v>
      </c>
      <c r="L684" t="s">
        <v>5412</v>
      </c>
    </row>
    <row r="685" spans="1:12">
      <c r="A685">
        <v>684</v>
      </c>
      <c r="B685">
        <v>2018</v>
      </c>
      <c r="C685">
        <f>"009"</f>
        <v>0</v>
      </c>
      <c r="D685" t="s">
        <v>1108</v>
      </c>
      <c r="E685" t="s">
        <v>5413</v>
      </c>
      <c r="F685" t="s">
        <v>5414</v>
      </c>
      <c r="G685" t="s">
        <v>5415</v>
      </c>
      <c r="H685" t="s">
        <v>5416</v>
      </c>
      <c r="I685" t="s">
        <v>5417</v>
      </c>
      <c r="J685" t="s">
        <v>5418</v>
      </c>
      <c r="K685" t="s">
        <v>5419</v>
      </c>
      <c r="L685" t="s">
        <v>5420</v>
      </c>
    </row>
    <row r="686" spans="1:12">
      <c r="A686">
        <v>685</v>
      </c>
      <c r="B686">
        <v>2018</v>
      </c>
      <c r="C686">
        <f>"914"</f>
        <v>0</v>
      </c>
      <c r="D686" t="s">
        <v>110</v>
      </c>
      <c r="E686" t="s">
        <v>5421</v>
      </c>
      <c r="F686" t="s">
        <v>5422</v>
      </c>
      <c r="G686" t="s">
        <v>5423</v>
      </c>
      <c r="H686" t="s">
        <v>5424</v>
      </c>
      <c r="I686" t="s">
        <v>1601</v>
      </c>
      <c r="J686" t="s">
        <v>5075</v>
      </c>
      <c r="K686" t="s">
        <v>5425</v>
      </c>
      <c r="L686" t="s">
        <v>5426</v>
      </c>
    </row>
    <row r="687" spans="1:12">
      <c r="A687">
        <v>686</v>
      </c>
      <c r="B687">
        <v>2018</v>
      </c>
      <c r="C687">
        <f>"010"</f>
        <v>0</v>
      </c>
      <c r="D687" t="s">
        <v>119</v>
      </c>
      <c r="E687" t="s">
        <v>5427</v>
      </c>
      <c r="F687" t="s">
        <v>5428</v>
      </c>
      <c r="G687" t="s">
        <v>5429</v>
      </c>
      <c r="H687" t="s">
        <v>5430</v>
      </c>
      <c r="I687" t="s">
        <v>5431</v>
      </c>
      <c r="J687" t="s">
        <v>5432</v>
      </c>
      <c r="K687" t="s">
        <v>5433</v>
      </c>
      <c r="L687" t="s">
        <v>5434</v>
      </c>
    </row>
    <row r="688" spans="1:12">
      <c r="A688">
        <v>687</v>
      </c>
      <c r="B688">
        <v>2018</v>
      </c>
      <c r="C688">
        <f>"011"</f>
        <v>0</v>
      </c>
      <c r="D688" t="s">
        <v>128</v>
      </c>
      <c r="E688" t="s">
        <v>5435</v>
      </c>
      <c r="F688" t="s">
        <v>5436</v>
      </c>
      <c r="G688" t="s">
        <v>5437</v>
      </c>
      <c r="H688" t="s">
        <v>5438</v>
      </c>
      <c r="I688" t="s">
        <v>5439</v>
      </c>
      <c r="J688" t="s">
        <v>5440</v>
      </c>
      <c r="K688" t="s">
        <v>5441</v>
      </c>
      <c r="L688" t="s">
        <v>5442</v>
      </c>
    </row>
    <row r="689" spans="1:12">
      <c r="A689">
        <v>688</v>
      </c>
      <c r="B689">
        <v>2018</v>
      </c>
      <c r="C689">
        <f>"023"</f>
        <v>0</v>
      </c>
      <c r="D689" t="s">
        <v>137</v>
      </c>
      <c r="E689" t="s">
        <v>5443</v>
      </c>
      <c r="F689" t="s">
        <v>5444</v>
      </c>
      <c r="G689" t="s">
        <v>5445</v>
      </c>
      <c r="H689" t="s">
        <v>5446</v>
      </c>
      <c r="I689" t="s">
        <v>5447</v>
      </c>
      <c r="J689" t="s">
        <v>5448</v>
      </c>
      <c r="K689" t="s">
        <v>5449</v>
      </c>
      <c r="L689" t="s">
        <v>5450</v>
      </c>
    </row>
    <row r="690" spans="1:12">
      <c r="A690">
        <v>689</v>
      </c>
      <c r="B690">
        <v>2018</v>
      </c>
      <c r="C690">
        <f>"091"</f>
        <v>0</v>
      </c>
      <c r="D690" t="s">
        <v>146</v>
      </c>
      <c r="E690" t="s">
        <v>5451</v>
      </c>
      <c r="F690" t="s">
        <v>5452</v>
      </c>
      <c r="G690" t="s">
        <v>5453</v>
      </c>
      <c r="H690" t="s">
        <v>5454</v>
      </c>
      <c r="I690" t="s">
        <v>5455</v>
      </c>
      <c r="J690" t="s">
        <v>5456</v>
      </c>
      <c r="K690" t="s">
        <v>5457</v>
      </c>
      <c r="L690" t="s">
        <v>5458</v>
      </c>
    </row>
    <row r="691" spans="1:12">
      <c r="A691">
        <v>690</v>
      </c>
      <c r="B691">
        <v>2018</v>
      </c>
      <c r="C691">
        <f>"070"</f>
        <v>0</v>
      </c>
      <c r="D691" t="s">
        <v>155</v>
      </c>
      <c r="E691" t="s">
        <v>5459</v>
      </c>
      <c r="F691" t="s">
        <v>5460</v>
      </c>
      <c r="G691" t="s">
        <v>5461</v>
      </c>
      <c r="H691" t="s">
        <v>5462</v>
      </c>
      <c r="I691" t="s">
        <v>5463</v>
      </c>
      <c r="J691" t="s">
        <v>5464</v>
      </c>
      <c r="K691" t="s">
        <v>36</v>
      </c>
      <c r="L691" t="s">
        <v>5465</v>
      </c>
    </row>
    <row r="692" spans="1:12">
      <c r="A692">
        <v>691</v>
      </c>
      <c r="B692">
        <v>2018</v>
      </c>
      <c r="C692">
        <f>"012"</f>
        <v>0</v>
      </c>
      <c r="D692" t="s">
        <v>164</v>
      </c>
      <c r="E692" t="s">
        <v>5466</v>
      </c>
      <c r="F692" t="s">
        <v>5467</v>
      </c>
      <c r="G692" t="s">
        <v>5468</v>
      </c>
      <c r="H692" t="s">
        <v>5469</v>
      </c>
      <c r="I692" t="s">
        <v>5470</v>
      </c>
      <c r="J692" t="s">
        <v>5471</v>
      </c>
      <c r="K692" t="s">
        <v>36</v>
      </c>
      <c r="L692" t="s">
        <v>5472</v>
      </c>
    </row>
    <row r="693" spans="1:12">
      <c r="A693">
        <v>692</v>
      </c>
      <c r="B693">
        <v>2018</v>
      </c>
      <c r="C693">
        <f>"090"</f>
        <v>0</v>
      </c>
      <c r="D693" t="s">
        <v>173</v>
      </c>
      <c r="E693" t="s">
        <v>5473</v>
      </c>
      <c r="F693" t="s">
        <v>5474</v>
      </c>
      <c r="G693" t="s">
        <v>5475</v>
      </c>
      <c r="H693" t="s">
        <v>5476</v>
      </c>
      <c r="I693" t="s">
        <v>5477</v>
      </c>
      <c r="J693" t="s">
        <v>5478</v>
      </c>
      <c r="K693" t="s">
        <v>5479</v>
      </c>
      <c r="L693" t="s">
        <v>5480</v>
      </c>
    </row>
    <row r="694" spans="1:12">
      <c r="A694">
        <v>693</v>
      </c>
      <c r="B694">
        <v>2018</v>
      </c>
      <c r="C694">
        <f>"013"</f>
        <v>0</v>
      </c>
      <c r="D694" t="s">
        <v>182</v>
      </c>
      <c r="E694" t="s">
        <v>5481</v>
      </c>
      <c r="F694" t="s">
        <v>5482</v>
      </c>
      <c r="G694" t="s">
        <v>5483</v>
      </c>
      <c r="H694" t="s">
        <v>5484</v>
      </c>
      <c r="I694" t="s">
        <v>5485</v>
      </c>
      <c r="J694" t="s">
        <v>5486</v>
      </c>
      <c r="K694" t="s">
        <v>5487</v>
      </c>
      <c r="L694" t="s">
        <v>5488</v>
      </c>
    </row>
    <row r="695" spans="1:12">
      <c r="A695">
        <v>694</v>
      </c>
      <c r="B695">
        <v>2018</v>
      </c>
      <c r="C695">
        <f>"014"</f>
        <v>0</v>
      </c>
      <c r="D695" t="s">
        <v>191</v>
      </c>
      <c r="E695" t="s">
        <v>5489</v>
      </c>
      <c r="F695" t="s">
        <v>5490</v>
      </c>
      <c r="G695" t="s">
        <v>5491</v>
      </c>
      <c r="H695" t="s">
        <v>5492</v>
      </c>
      <c r="I695" t="s">
        <v>5493</v>
      </c>
      <c r="J695" t="s">
        <v>5494</v>
      </c>
      <c r="K695" t="s">
        <v>36</v>
      </c>
      <c r="L695" t="s">
        <v>5495</v>
      </c>
    </row>
    <row r="696" spans="1:12">
      <c r="A696">
        <v>695</v>
      </c>
      <c r="B696">
        <v>2018</v>
      </c>
      <c r="C696">
        <f>"015"</f>
        <v>0</v>
      </c>
      <c r="D696" t="s">
        <v>200</v>
      </c>
      <c r="E696" t="s">
        <v>5496</v>
      </c>
      <c r="F696" t="s">
        <v>5497</v>
      </c>
      <c r="G696" t="s">
        <v>5498</v>
      </c>
      <c r="H696" t="s">
        <v>5499</v>
      </c>
      <c r="I696" t="s">
        <v>5500</v>
      </c>
      <c r="J696" t="s">
        <v>5501</v>
      </c>
      <c r="K696" t="s">
        <v>5502</v>
      </c>
      <c r="L696" t="s">
        <v>5503</v>
      </c>
    </row>
    <row r="697" spans="1:12">
      <c r="A697">
        <v>696</v>
      </c>
      <c r="B697">
        <v>2018</v>
      </c>
      <c r="C697">
        <f>"092"</f>
        <v>0</v>
      </c>
      <c r="D697" t="s">
        <v>209</v>
      </c>
      <c r="E697" t="s">
        <v>5504</v>
      </c>
      <c r="F697" t="s">
        <v>5505</v>
      </c>
      <c r="G697" t="s">
        <v>5506</v>
      </c>
      <c r="H697" t="s">
        <v>5507</v>
      </c>
      <c r="I697" t="s">
        <v>5508</v>
      </c>
      <c r="J697" t="s">
        <v>5509</v>
      </c>
      <c r="K697" t="s">
        <v>5510</v>
      </c>
      <c r="L697" t="s">
        <v>5511</v>
      </c>
    </row>
    <row r="698" spans="1:12">
      <c r="A698">
        <v>697</v>
      </c>
      <c r="B698">
        <v>2018</v>
      </c>
      <c r="C698">
        <f>"016"</f>
        <v>0</v>
      </c>
      <c r="D698" t="s">
        <v>218</v>
      </c>
      <c r="E698" t="s">
        <v>5512</v>
      </c>
      <c r="F698" t="s">
        <v>5513</v>
      </c>
      <c r="G698" t="s">
        <v>5514</v>
      </c>
      <c r="H698" t="s">
        <v>5515</v>
      </c>
      <c r="I698" t="s">
        <v>5516</v>
      </c>
      <c r="J698" t="s">
        <v>5365</v>
      </c>
      <c r="K698" t="s">
        <v>5517</v>
      </c>
      <c r="L698" t="s">
        <v>5518</v>
      </c>
    </row>
    <row r="699" spans="1:12">
      <c r="A699">
        <v>698</v>
      </c>
      <c r="B699">
        <v>2018</v>
      </c>
      <c r="C699">
        <f>"017"</f>
        <v>0</v>
      </c>
      <c r="D699" t="s">
        <v>227</v>
      </c>
      <c r="E699" t="s">
        <v>5519</v>
      </c>
      <c r="F699" t="s">
        <v>5520</v>
      </c>
      <c r="G699" t="s">
        <v>5521</v>
      </c>
      <c r="H699" t="s">
        <v>5522</v>
      </c>
      <c r="I699" t="s">
        <v>5523</v>
      </c>
      <c r="J699" t="s">
        <v>4325</v>
      </c>
      <c r="K699" t="s">
        <v>36</v>
      </c>
      <c r="L699" t="s">
        <v>5524</v>
      </c>
    </row>
    <row r="700" spans="1:12">
      <c r="A700">
        <v>699</v>
      </c>
      <c r="B700">
        <v>2018</v>
      </c>
      <c r="C700">
        <f>"018"</f>
        <v>0</v>
      </c>
      <c r="D700" t="s">
        <v>1229</v>
      </c>
      <c r="E700" t="s">
        <v>5525</v>
      </c>
      <c r="F700" t="s">
        <v>5526</v>
      </c>
      <c r="G700" t="s">
        <v>5527</v>
      </c>
      <c r="H700" t="s">
        <v>5528</v>
      </c>
      <c r="I700" t="s">
        <v>5529</v>
      </c>
      <c r="J700" t="s">
        <v>5530</v>
      </c>
      <c r="K700" t="s">
        <v>5531</v>
      </c>
      <c r="L700" t="s">
        <v>5532</v>
      </c>
    </row>
    <row r="701" spans="1:12">
      <c r="A701">
        <v>700</v>
      </c>
      <c r="B701">
        <v>2018</v>
      </c>
      <c r="C701">
        <f>"019"</f>
        <v>0</v>
      </c>
      <c r="D701" t="s">
        <v>245</v>
      </c>
      <c r="E701" t="s">
        <v>5533</v>
      </c>
      <c r="F701" t="s">
        <v>5534</v>
      </c>
      <c r="G701" t="s">
        <v>5535</v>
      </c>
      <c r="H701" t="s">
        <v>5536</v>
      </c>
      <c r="I701" t="s">
        <v>5537</v>
      </c>
      <c r="J701" t="s">
        <v>5538</v>
      </c>
      <c r="K701" t="s">
        <v>36</v>
      </c>
      <c r="L701" t="s">
        <v>5539</v>
      </c>
    </row>
    <row r="702" spans="1:12">
      <c r="A702">
        <v>701</v>
      </c>
      <c r="B702">
        <v>2018</v>
      </c>
      <c r="C702">
        <f>"020"</f>
        <v>0</v>
      </c>
      <c r="D702" t="s">
        <v>254</v>
      </c>
      <c r="E702" t="s">
        <v>5540</v>
      </c>
      <c r="F702" t="s">
        <v>5541</v>
      </c>
      <c r="G702" t="s">
        <v>5542</v>
      </c>
      <c r="H702" t="s">
        <v>5543</v>
      </c>
      <c r="I702" t="s">
        <v>5544</v>
      </c>
      <c r="J702" t="s">
        <v>5545</v>
      </c>
      <c r="K702" t="s">
        <v>5546</v>
      </c>
      <c r="L702" t="s">
        <v>5547</v>
      </c>
    </row>
    <row r="703" spans="1:12">
      <c r="A703">
        <v>702</v>
      </c>
      <c r="B703">
        <v>2018</v>
      </c>
      <c r="C703">
        <f>"021"</f>
        <v>0</v>
      </c>
      <c r="D703" t="s">
        <v>1253</v>
      </c>
      <c r="E703" t="s">
        <v>5548</v>
      </c>
      <c r="F703" t="s">
        <v>5549</v>
      </c>
      <c r="G703" t="s">
        <v>5550</v>
      </c>
      <c r="H703" t="s">
        <v>5551</v>
      </c>
      <c r="I703" t="s">
        <v>5552</v>
      </c>
      <c r="J703" t="s">
        <v>5553</v>
      </c>
      <c r="K703" t="s">
        <v>5554</v>
      </c>
      <c r="L703" t="s">
        <v>5555</v>
      </c>
    </row>
    <row r="704" spans="1:12">
      <c r="A704">
        <v>703</v>
      </c>
      <c r="B704">
        <v>2018</v>
      </c>
      <c r="C704">
        <f>"901"</f>
        <v>0</v>
      </c>
      <c r="D704" t="s">
        <v>272</v>
      </c>
      <c r="E704" t="s">
        <v>5556</v>
      </c>
      <c r="F704" t="s">
        <v>5557</v>
      </c>
      <c r="G704" t="s">
        <v>5558</v>
      </c>
      <c r="H704" t="s">
        <v>5559</v>
      </c>
      <c r="I704" t="s">
        <v>5560</v>
      </c>
      <c r="J704" t="s">
        <v>5561</v>
      </c>
      <c r="K704" t="s">
        <v>5562</v>
      </c>
      <c r="L704" t="s">
        <v>5563</v>
      </c>
    </row>
    <row r="705" spans="1:12">
      <c r="A705">
        <v>704</v>
      </c>
      <c r="B705">
        <v>2018</v>
      </c>
      <c r="C705">
        <f>"026"</f>
        <v>0</v>
      </c>
      <c r="D705" t="s">
        <v>281</v>
      </c>
      <c r="E705" t="s">
        <v>5564</v>
      </c>
      <c r="F705" t="s">
        <v>5565</v>
      </c>
      <c r="G705" t="s">
        <v>5566</v>
      </c>
      <c r="H705" t="s">
        <v>5567</v>
      </c>
      <c r="I705" t="s">
        <v>5568</v>
      </c>
      <c r="J705" t="s">
        <v>5569</v>
      </c>
      <c r="K705" t="s">
        <v>5570</v>
      </c>
      <c r="L705" t="s">
        <v>5571</v>
      </c>
    </row>
    <row r="706" spans="1:12">
      <c r="A706">
        <v>705</v>
      </c>
      <c r="B706">
        <v>2018</v>
      </c>
      <c r="C706">
        <f>"027"</f>
        <v>0</v>
      </c>
      <c r="D706" t="s">
        <v>290</v>
      </c>
      <c r="E706" t="s">
        <v>5572</v>
      </c>
      <c r="F706" t="s">
        <v>5573</v>
      </c>
      <c r="G706" t="s">
        <v>5574</v>
      </c>
      <c r="H706" t="s">
        <v>5575</v>
      </c>
      <c r="I706" t="s">
        <v>5576</v>
      </c>
      <c r="J706" t="s">
        <v>5577</v>
      </c>
      <c r="K706" t="s">
        <v>36</v>
      </c>
      <c r="L706" t="s">
        <v>5578</v>
      </c>
    </row>
    <row r="707" spans="1:12">
      <c r="A707">
        <v>706</v>
      </c>
      <c r="B707">
        <v>2018</v>
      </c>
      <c r="C707">
        <f>"028"</f>
        <v>0</v>
      </c>
      <c r="D707" t="s">
        <v>299</v>
      </c>
      <c r="E707" t="s">
        <v>5579</v>
      </c>
      <c r="F707" t="s">
        <v>5580</v>
      </c>
      <c r="G707" t="s">
        <v>5581</v>
      </c>
      <c r="H707" t="s">
        <v>5582</v>
      </c>
      <c r="I707" t="s">
        <v>5583</v>
      </c>
      <c r="J707" t="s">
        <v>5584</v>
      </c>
      <c r="K707" t="s">
        <v>36</v>
      </c>
      <c r="L707" t="s">
        <v>5585</v>
      </c>
    </row>
    <row r="708" spans="1:12">
      <c r="A708">
        <v>707</v>
      </c>
      <c r="B708">
        <v>2018</v>
      </c>
      <c r="C708">
        <f>"031"</f>
        <v>0</v>
      </c>
      <c r="D708" t="s">
        <v>307</v>
      </c>
      <c r="E708" t="s">
        <v>5586</v>
      </c>
      <c r="F708" t="s">
        <v>5587</v>
      </c>
      <c r="G708" t="s">
        <v>5588</v>
      </c>
      <c r="H708" t="s">
        <v>5589</v>
      </c>
      <c r="I708" t="s">
        <v>5590</v>
      </c>
      <c r="J708" t="s">
        <v>5591</v>
      </c>
      <c r="K708" t="s">
        <v>5592</v>
      </c>
      <c r="L708" t="s">
        <v>5593</v>
      </c>
    </row>
    <row r="709" spans="1:12">
      <c r="A709">
        <v>708</v>
      </c>
      <c r="B709">
        <v>2018</v>
      </c>
      <c r="C709">
        <f>"032"</f>
        <v>0</v>
      </c>
      <c r="D709" t="s">
        <v>316</v>
      </c>
      <c r="E709" t="s">
        <v>5594</v>
      </c>
      <c r="F709" t="s">
        <v>5595</v>
      </c>
      <c r="G709" t="s">
        <v>5596</v>
      </c>
      <c r="H709" t="s">
        <v>5597</v>
      </c>
      <c r="I709" t="s">
        <v>5598</v>
      </c>
      <c r="J709" t="s">
        <v>5599</v>
      </c>
      <c r="K709" t="s">
        <v>5600</v>
      </c>
      <c r="L709" t="s">
        <v>5601</v>
      </c>
    </row>
    <row r="710" spans="1:12">
      <c r="A710">
        <v>709</v>
      </c>
      <c r="B710">
        <v>2018</v>
      </c>
      <c r="C710">
        <f>"902"</f>
        <v>0</v>
      </c>
      <c r="D710" t="s">
        <v>325</v>
      </c>
      <c r="E710" t="s">
        <v>5602</v>
      </c>
      <c r="F710" t="s">
        <v>5603</v>
      </c>
      <c r="G710" t="s">
        <v>5604</v>
      </c>
      <c r="H710" t="s">
        <v>5605</v>
      </c>
      <c r="I710" t="s">
        <v>5606</v>
      </c>
      <c r="J710" t="s">
        <v>5607</v>
      </c>
      <c r="K710" t="s">
        <v>5608</v>
      </c>
      <c r="L710" t="s">
        <v>5609</v>
      </c>
    </row>
    <row r="711" spans="1:12">
      <c r="A711">
        <v>710</v>
      </c>
      <c r="B711">
        <v>2018</v>
      </c>
      <c r="C711">
        <f>"033"</f>
        <v>0</v>
      </c>
      <c r="D711" t="s">
        <v>334</v>
      </c>
      <c r="E711" t="s">
        <v>5610</v>
      </c>
      <c r="F711" t="s">
        <v>4770</v>
      </c>
      <c r="G711" t="s">
        <v>5611</v>
      </c>
      <c r="H711" t="s">
        <v>5612</v>
      </c>
      <c r="I711" t="s">
        <v>5613</v>
      </c>
      <c r="J711" t="s">
        <v>5614</v>
      </c>
      <c r="K711" t="s">
        <v>36</v>
      </c>
      <c r="L711" t="s">
        <v>5615</v>
      </c>
    </row>
    <row r="712" spans="1:12">
      <c r="A712">
        <v>711</v>
      </c>
      <c r="B712">
        <v>2018</v>
      </c>
      <c r="C712">
        <f>"034"</f>
        <v>0</v>
      </c>
      <c r="D712" t="s">
        <v>343</v>
      </c>
      <c r="E712" t="s">
        <v>5616</v>
      </c>
      <c r="F712" t="s">
        <v>5617</v>
      </c>
      <c r="G712" t="s">
        <v>5618</v>
      </c>
      <c r="H712" t="s">
        <v>5619</v>
      </c>
      <c r="I712" t="s">
        <v>5620</v>
      </c>
      <c r="J712" t="s">
        <v>5621</v>
      </c>
      <c r="K712" t="s">
        <v>5622</v>
      </c>
      <c r="L712" t="s">
        <v>5623</v>
      </c>
    </row>
    <row r="713" spans="1:12">
      <c r="A713">
        <v>712</v>
      </c>
      <c r="B713">
        <v>2018</v>
      </c>
      <c r="C713">
        <f>"079"</f>
        <v>0</v>
      </c>
      <c r="D713" t="s">
        <v>352</v>
      </c>
      <c r="E713" t="s">
        <v>5624</v>
      </c>
      <c r="F713" t="s">
        <v>4784</v>
      </c>
      <c r="G713" t="s">
        <v>5625</v>
      </c>
      <c r="H713" t="s">
        <v>2396</v>
      </c>
      <c r="I713" t="s">
        <v>5626</v>
      </c>
      <c r="J713" t="s">
        <v>36</v>
      </c>
      <c r="K713" t="s">
        <v>36</v>
      </c>
      <c r="L713" t="s">
        <v>5627</v>
      </c>
    </row>
    <row r="714" spans="1:12">
      <c r="A714">
        <v>713</v>
      </c>
      <c r="B714">
        <v>2018</v>
      </c>
      <c r="C714">
        <f>"029"</f>
        <v>0</v>
      </c>
      <c r="D714" t="s">
        <v>5628</v>
      </c>
      <c r="E714" t="s">
        <v>5629</v>
      </c>
      <c r="F714" t="s">
        <v>5630</v>
      </c>
      <c r="G714" t="s">
        <v>5631</v>
      </c>
      <c r="H714" t="s">
        <v>5632</v>
      </c>
      <c r="I714" t="s">
        <v>5633</v>
      </c>
      <c r="J714" t="s">
        <v>5634</v>
      </c>
      <c r="K714" t="s">
        <v>5635</v>
      </c>
      <c r="L714" t="s">
        <v>5636</v>
      </c>
    </row>
    <row r="715" spans="1:12">
      <c r="A715">
        <v>714</v>
      </c>
      <c r="B715">
        <v>2018</v>
      </c>
      <c r="C715">
        <f>"030"</f>
        <v>0</v>
      </c>
      <c r="D715" t="s">
        <v>369</v>
      </c>
      <c r="E715" t="s">
        <v>5637</v>
      </c>
      <c r="F715" t="s">
        <v>5638</v>
      </c>
      <c r="G715" t="s">
        <v>5639</v>
      </c>
      <c r="H715" t="s">
        <v>5640</v>
      </c>
      <c r="I715" t="s">
        <v>5641</v>
      </c>
      <c r="J715" t="s">
        <v>5642</v>
      </c>
      <c r="K715" t="s">
        <v>5643</v>
      </c>
      <c r="L715" t="s">
        <v>5644</v>
      </c>
    </row>
    <row r="716" spans="1:12">
      <c r="A716">
        <v>715</v>
      </c>
      <c r="B716">
        <v>2018</v>
      </c>
      <c r="C716">
        <f>"906"</f>
        <v>0</v>
      </c>
      <c r="D716" t="s">
        <v>378</v>
      </c>
      <c r="E716" t="s">
        <v>5645</v>
      </c>
      <c r="F716" t="s">
        <v>5646</v>
      </c>
      <c r="G716" t="s">
        <v>5647</v>
      </c>
      <c r="H716" t="s">
        <v>5648</v>
      </c>
      <c r="I716" t="s">
        <v>5649</v>
      </c>
      <c r="J716" t="s">
        <v>5650</v>
      </c>
      <c r="K716" t="s">
        <v>5651</v>
      </c>
      <c r="L716" t="s">
        <v>5652</v>
      </c>
    </row>
    <row r="717" spans="1:12">
      <c r="A717">
        <v>716</v>
      </c>
      <c r="B717">
        <v>2018</v>
      </c>
      <c r="C717">
        <f>"035"</f>
        <v>0</v>
      </c>
      <c r="D717" t="s">
        <v>387</v>
      </c>
      <c r="E717" t="s">
        <v>5653</v>
      </c>
      <c r="F717" t="s">
        <v>5654</v>
      </c>
      <c r="G717" t="s">
        <v>5655</v>
      </c>
      <c r="H717" t="s">
        <v>2502</v>
      </c>
      <c r="I717" t="s">
        <v>5656</v>
      </c>
      <c r="J717" t="s">
        <v>5657</v>
      </c>
      <c r="K717" t="s">
        <v>5658</v>
      </c>
      <c r="L717" t="s">
        <v>5659</v>
      </c>
    </row>
    <row r="718" spans="1:12">
      <c r="A718">
        <v>717</v>
      </c>
      <c r="B718">
        <v>2018</v>
      </c>
      <c r="C718">
        <f>"036"</f>
        <v>0</v>
      </c>
      <c r="D718" t="s">
        <v>396</v>
      </c>
      <c r="E718" t="s">
        <v>5660</v>
      </c>
      <c r="F718" t="s">
        <v>5661</v>
      </c>
      <c r="G718" t="s">
        <v>5662</v>
      </c>
      <c r="H718" t="s">
        <v>5663</v>
      </c>
      <c r="I718" t="s">
        <v>5664</v>
      </c>
      <c r="J718" t="s">
        <v>5665</v>
      </c>
      <c r="K718" t="s">
        <v>5666</v>
      </c>
      <c r="L718" t="s">
        <v>5667</v>
      </c>
    </row>
    <row r="719" spans="1:12">
      <c r="A719">
        <v>718</v>
      </c>
      <c r="B719">
        <v>2018</v>
      </c>
      <c r="C719">
        <f>"037"</f>
        <v>0</v>
      </c>
      <c r="D719" t="s">
        <v>405</v>
      </c>
      <c r="E719" t="s">
        <v>5668</v>
      </c>
      <c r="F719" t="s">
        <v>5669</v>
      </c>
      <c r="G719" t="s">
        <v>5670</v>
      </c>
      <c r="H719" t="s">
        <v>3156</v>
      </c>
      <c r="I719" t="s">
        <v>5671</v>
      </c>
      <c r="J719" t="s">
        <v>5672</v>
      </c>
      <c r="K719" t="s">
        <v>5673</v>
      </c>
      <c r="L719" t="s">
        <v>5674</v>
      </c>
    </row>
    <row r="720" spans="1:12">
      <c r="A720">
        <v>719</v>
      </c>
      <c r="B720">
        <v>2018</v>
      </c>
      <c r="C720">
        <f>"038"</f>
        <v>0</v>
      </c>
      <c r="D720" t="s">
        <v>414</v>
      </c>
      <c r="E720" t="s">
        <v>5675</v>
      </c>
      <c r="F720" t="s">
        <v>5676</v>
      </c>
      <c r="G720" t="s">
        <v>5677</v>
      </c>
      <c r="H720" t="s">
        <v>5678</v>
      </c>
      <c r="I720" t="s">
        <v>5679</v>
      </c>
      <c r="J720" t="s">
        <v>5680</v>
      </c>
      <c r="K720" t="s">
        <v>5681</v>
      </c>
      <c r="L720" t="s">
        <v>5682</v>
      </c>
    </row>
    <row r="721" spans="1:12">
      <c r="A721">
        <v>720</v>
      </c>
      <c r="B721">
        <v>2018</v>
      </c>
      <c r="C721">
        <f>"039"</f>
        <v>0</v>
      </c>
      <c r="D721" t="s">
        <v>1389</v>
      </c>
      <c r="E721" t="s">
        <v>5683</v>
      </c>
      <c r="F721" t="s">
        <v>5684</v>
      </c>
      <c r="G721" t="s">
        <v>5685</v>
      </c>
      <c r="H721" t="s">
        <v>5686</v>
      </c>
      <c r="I721" t="s">
        <v>5687</v>
      </c>
      <c r="J721" t="s">
        <v>5688</v>
      </c>
      <c r="K721" t="s">
        <v>5689</v>
      </c>
      <c r="L721" t="s">
        <v>5690</v>
      </c>
    </row>
    <row r="722" spans="1:12">
      <c r="A722">
        <v>721</v>
      </c>
      <c r="B722">
        <v>2018</v>
      </c>
      <c r="C722">
        <f>"040"</f>
        <v>0</v>
      </c>
      <c r="D722" t="s">
        <v>432</v>
      </c>
      <c r="E722" t="s">
        <v>5691</v>
      </c>
      <c r="F722" t="s">
        <v>5692</v>
      </c>
      <c r="G722" t="s">
        <v>5693</v>
      </c>
      <c r="H722" t="s">
        <v>5694</v>
      </c>
      <c r="I722" t="s">
        <v>5695</v>
      </c>
      <c r="J722" t="s">
        <v>5696</v>
      </c>
      <c r="K722" t="s">
        <v>5697</v>
      </c>
      <c r="L722" t="s">
        <v>5698</v>
      </c>
    </row>
    <row r="723" spans="1:12">
      <c r="A723">
        <v>722</v>
      </c>
      <c r="B723">
        <v>2018</v>
      </c>
      <c r="C723">
        <f>"041"</f>
        <v>0</v>
      </c>
      <c r="D723" t="s">
        <v>1406</v>
      </c>
      <c r="E723" t="s">
        <v>5699</v>
      </c>
      <c r="F723" t="s">
        <v>1351</v>
      </c>
      <c r="G723" t="s">
        <v>5700</v>
      </c>
      <c r="H723" t="s">
        <v>5701</v>
      </c>
      <c r="I723" t="s">
        <v>5702</v>
      </c>
      <c r="J723" t="s">
        <v>5703</v>
      </c>
      <c r="K723" t="s">
        <v>5704</v>
      </c>
      <c r="L723" t="s">
        <v>5705</v>
      </c>
    </row>
    <row r="724" spans="1:12">
      <c r="A724">
        <v>723</v>
      </c>
      <c r="B724">
        <v>2018</v>
      </c>
      <c r="C724">
        <f>"046"</f>
        <v>0</v>
      </c>
      <c r="D724" t="s">
        <v>450</v>
      </c>
      <c r="E724" t="s">
        <v>5706</v>
      </c>
      <c r="F724" t="s">
        <v>5707</v>
      </c>
      <c r="G724" t="s">
        <v>5708</v>
      </c>
      <c r="H724" t="s">
        <v>5709</v>
      </c>
      <c r="I724" t="s">
        <v>5710</v>
      </c>
      <c r="J724" t="s">
        <v>5711</v>
      </c>
      <c r="K724" t="s">
        <v>5712</v>
      </c>
      <c r="L724" t="s">
        <v>5713</v>
      </c>
    </row>
    <row r="725" spans="1:12">
      <c r="A725">
        <v>724</v>
      </c>
      <c r="B725">
        <v>2018</v>
      </c>
      <c r="C725">
        <f>"044"</f>
        <v>0</v>
      </c>
      <c r="D725" t="s">
        <v>459</v>
      </c>
      <c r="E725" t="s">
        <v>5714</v>
      </c>
      <c r="F725" t="s">
        <v>5715</v>
      </c>
      <c r="G725" t="s">
        <v>5716</v>
      </c>
      <c r="H725" t="s">
        <v>5717</v>
      </c>
      <c r="I725" t="s">
        <v>5718</v>
      </c>
      <c r="J725" t="s">
        <v>5719</v>
      </c>
      <c r="K725" t="s">
        <v>5720</v>
      </c>
      <c r="L725" t="s">
        <v>5721</v>
      </c>
    </row>
    <row r="726" spans="1:12">
      <c r="A726">
        <v>725</v>
      </c>
      <c r="B726">
        <v>2018</v>
      </c>
      <c r="C726">
        <f>"047"</f>
        <v>0</v>
      </c>
      <c r="D726" t="s">
        <v>468</v>
      </c>
      <c r="E726" t="s">
        <v>5722</v>
      </c>
      <c r="F726" t="s">
        <v>5723</v>
      </c>
      <c r="G726" t="s">
        <v>5724</v>
      </c>
      <c r="H726" t="s">
        <v>4618</v>
      </c>
      <c r="I726" t="s">
        <v>5725</v>
      </c>
      <c r="J726" t="s">
        <v>3410</v>
      </c>
      <c r="K726" t="s">
        <v>36</v>
      </c>
      <c r="L726" t="s">
        <v>5726</v>
      </c>
    </row>
    <row r="727" spans="1:12">
      <c r="A727">
        <v>726</v>
      </c>
      <c r="B727">
        <v>2018</v>
      </c>
      <c r="C727">
        <f>"042"</f>
        <v>0</v>
      </c>
      <c r="D727" t="s">
        <v>477</v>
      </c>
      <c r="E727" t="s">
        <v>5727</v>
      </c>
      <c r="F727" t="s">
        <v>5728</v>
      </c>
      <c r="G727" t="s">
        <v>5729</v>
      </c>
      <c r="H727" t="s">
        <v>5730</v>
      </c>
      <c r="I727" t="s">
        <v>5731</v>
      </c>
      <c r="J727" t="s">
        <v>2013</v>
      </c>
      <c r="K727" t="s">
        <v>1810</v>
      </c>
      <c r="L727" t="s">
        <v>5732</v>
      </c>
    </row>
    <row r="728" spans="1:12">
      <c r="A728">
        <v>727</v>
      </c>
      <c r="B728">
        <v>2018</v>
      </c>
      <c r="C728">
        <f>"043"</f>
        <v>0</v>
      </c>
      <c r="D728" t="s">
        <v>486</v>
      </c>
      <c r="E728" t="s">
        <v>5733</v>
      </c>
      <c r="F728" t="s">
        <v>5734</v>
      </c>
      <c r="G728" t="s">
        <v>5735</v>
      </c>
      <c r="H728" t="s">
        <v>5736</v>
      </c>
      <c r="I728" t="s">
        <v>5737</v>
      </c>
      <c r="J728" t="s">
        <v>5738</v>
      </c>
      <c r="K728" t="s">
        <v>5739</v>
      </c>
      <c r="L728" t="s">
        <v>5740</v>
      </c>
    </row>
    <row r="729" spans="1:12">
      <c r="A729">
        <v>728</v>
      </c>
      <c r="B729">
        <v>2018</v>
      </c>
      <c r="C729">
        <f>"045"</f>
        <v>0</v>
      </c>
      <c r="D729" t="s">
        <v>1455</v>
      </c>
      <c r="E729" t="s">
        <v>5741</v>
      </c>
      <c r="F729" t="s">
        <v>5742</v>
      </c>
      <c r="G729" t="s">
        <v>5743</v>
      </c>
      <c r="H729" t="s">
        <v>5744</v>
      </c>
      <c r="I729" t="s">
        <v>5745</v>
      </c>
      <c r="J729" t="s">
        <v>5746</v>
      </c>
      <c r="K729" t="s">
        <v>5747</v>
      </c>
      <c r="L729" t="s">
        <v>5748</v>
      </c>
    </row>
    <row r="730" spans="1:12">
      <c r="A730">
        <v>729</v>
      </c>
      <c r="B730">
        <v>2018</v>
      </c>
      <c r="C730">
        <f>"048"</f>
        <v>0</v>
      </c>
      <c r="D730" t="s">
        <v>504</v>
      </c>
      <c r="E730" t="s">
        <v>5749</v>
      </c>
      <c r="F730" t="s">
        <v>5750</v>
      </c>
      <c r="G730" t="s">
        <v>5751</v>
      </c>
      <c r="H730" t="s">
        <v>5752</v>
      </c>
      <c r="I730" t="s">
        <v>5753</v>
      </c>
      <c r="J730" t="s">
        <v>5754</v>
      </c>
      <c r="K730" t="s">
        <v>5755</v>
      </c>
      <c r="L730" t="s">
        <v>5756</v>
      </c>
    </row>
    <row r="731" spans="1:12">
      <c r="A731">
        <v>730</v>
      </c>
      <c r="B731">
        <v>2018</v>
      </c>
      <c r="C731">
        <f>"094"</f>
        <v>0</v>
      </c>
      <c r="D731" t="s">
        <v>513</v>
      </c>
      <c r="E731" t="s">
        <v>5757</v>
      </c>
      <c r="F731" t="s">
        <v>5758</v>
      </c>
      <c r="G731" t="s">
        <v>5759</v>
      </c>
      <c r="H731" t="s">
        <v>5760</v>
      </c>
      <c r="I731" t="s">
        <v>5761</v>
      </c>
      <c r="J731" t="s">
        <v>5762</v>
      </c>
      <c r="K731" t="s">
        <v>5763</v>
      </c>
      <c r="L731" t="s">
        <v>5764</v>
      </c>
    </row>
    <row r="732" spans="1:12">
      <c r="A732">
        <v>731</v>
      </c>
      <c r="B732">
        <v>2018</v>
      </c>
      <c r="C732">
        <f>"049"</f>
        <v>0</v>
      </c>
      <c r="D732" t="s">
        <v>522</v>
      </c>
      <c r="E732" t="s">
        <v>5765</v>
      </c>
      <c r="F732" t="s">
        <v>5766</v>
      </c>
      <c r="G732" t="s">
        <v>5767</v>
      </c>
      <c r="H732" t="s">
        <v>5768</v>
      </c>
      <c r="I732" t="s">
        <v>5769</v>
      </c>
      <c r="J732" t="s">
        <v>2753</v>
      </c>
      <c r="K732" t="s">
        <v>36</v>
      </c>
      <c r="L732" t="s">
        <v>5770</v>
      </c>
    </row>
    <row r="733" spans="1:12">
      <c r="A733">
        <v>732</v>
      </c>
      <c r="B733">
        <v>2018</v>
      </c>
      <c r="C733">
        <f>"910"</f>
        <v>0</v>
      </c>
      <c r="D733" t="s">
        <v>531</v>
      </c>
      <c r="E733" t="s">
        <v>5771</v>
      </c>
      <c r="F733" t="s">
        <v>5772</v>
      </c>
      <c r="G733" t="s">
        <v>5773</v>
      </c>
      <c r="H733" t="s">
        <v>5774</v>
      </c>
      <c r="I733" t="s">
        <v>5775</v>
      </c>
      <c r="J733" t="s">
        <v>5776</v>
      </c>
      <c r="K733" t="s">
        <v>5777</v>
      </c>
      <c r="L733" t="s">
        <v>5778</v>
      </c>
    </row>
    <row r="734" spans="1:12">
      <c r="A734">
        <v>733</v>
      </c>
      <c r="B734">
        <v>2018</v>
      </c>
      <c r="C734">
        <f>"050"</f>
        <v>0</v>
      </c>
      <c r="D734" t="s">
        <v>540</v>
      </c>
      <c r="E734" t="s">
        <v>5779</v>
      </c>
      <c r="F734" t="s">
        <v>5780</v>
      </c>
      <c r="G734" t="s">
        <v>5781</v>
      </c>
      <c r="H734" t="s">
        <v>5782</v>
      </c>
      <c r="I734" t="s">
        <v>5783</v>
      </c>
      <c r="J734" t="s">
        <v>5784</v>
      </c>
      <c r="K734" t="s">
        <v>5785</v>
      </c>
      <c r="L734" t="s">
        <v>5786</v>
      </c>
    </row>
    <row r="735" spans="1:12">
      <c r="A735">
        <v>734</v>
      </c>
      <c r="B735">
        <v>2018</v>
      </c>
      <c r="C735">
        <f>"022"</f>
        <v>0</v>
      </c>
      <c r="D735" t="s">
        <v>1502</v>
      </c>
      <c r="E735" t="s">
        <v>5787</v>
      </c>
      <c r="F735" t="s">
        <v>5788</v>
      </c>
      <c r="G735" t="s">
        <v>5789</v>
      </c>
      <c r="H735" t="s">
        <v>5790</v>
      </c>
      <c r="I735" t="s">
        <v>5791</v>
      </c>
      <c r="J735" t="s">
        <v>5792</v>
      </c>
      <c r="K735" t="s">
        <v>5793</v>
      </c>
      <c r="L735" t="s">
        <v>5794</v>
      </c>
    </row>
    <row r="736" spans="1:12">
      <c r="A736">
        <v>735</v>
      </c>
      <c r="B736">
        <v>2018</v>
      </c>
      <c r="C736">
        <f>"907"</f>
        <v>0</v>
      </c>
      <c r="D736" t="s">
        <v>558</v>
      </c>
      <c r="E736" t="s">
        <v>5795</v>
      </c>
      <c r="F736" t="s">
        <v>5796</v>
      </c>
      <c r="G736" t="s">
        <v>5797</v>
      </c>
      <c r="H736" t="s">
        <v>5798</v>
      </c>
      <c r="I736" t="s">
        <v>5799</v>
      </c>
      <c r="J736" t="s">
        <v>1354</v>
      </c>
      <c r="K736" t="s">
        <v>5800</v>
      </c>
      <c r="L736" t="s">
        <v>5801</v>
      </c>
    </row>
    <row r="737" spans="1:12">
      <c r="A737">
        <v>736</v>
      </c>
      <c r="B737">
        <v>2018</v>
      </c>
      <c r="C737">
        <f>"051"</f>
        <v>0</v>
      </c>
      <c r="D737" t="s">
        <v>567</v>
      </c>
      <c r="E737" t="s">
        <v>5802</v>
      </c>
      <c r="F737" t="s">
        <v>5803</v>
      </c>
      <c r="G737" t="s">
        <v>5804</v>
      </c>
      <c r="H737" t="s">
        <v>5805</v>
      </c>
      <c r="I737" t="s">
        <v>5806</v>
      </c>
      <c r="J737" t="s">
        <v>5807</v>
      </c>
      <c r="K737" t="s">
        <v>5808</v>
      </c>
      <c r="L737" t="s">
        <v>5809</v>
      </c>
    </row>
    <row r="738" spans="1:12">
      <c r="A738">
        <v>737</v>
      </c>
      <c r="B738">
        <v>2018</v>
      </c>
      <c r="C738">
        <f>"052"</f>
        <v>0</v>
      </c>
      <c r="D738" t="s">
        <v>576</v>
      </c>
      <c r="E738" t="s">
        <v>5810</v>
      </c>
      <c r="F738" t="s">
        <v>5811</v>
      </c>
      <c r="G738" t="s">
        <v>5812</v>
      </c>
      <c r="H738" t="s">
        <v>5813</v>
      </c>
      <c r="I738" t="s">
        <v>5814</v>
      </c>
      <c r="J738" t="s">
        <v>5815</v>
      </c>
      <c r="K738" t="s">
        <v>5816</v>
      </c>
      <c r="L738" t="s">
        <v>5817</v>
      </c>
    </row>
    <row r="739" spans="1:12">
      <c r="A739">
        <v>738</v>
      </c>
      <c r="B739">
        <v>2018</v>
      </c>
      <c r="C739">
        <f>"053"</f>
        <v>0</v>
      </c>
      <c r="D739" t="s">
        <v>585</v>
      </c>
      <c r="E739" t="s">
        <v>5818</v>
      </c>
      <c r="F739" t="s">
        <v>5819</v>
      </c>
      <c r="G739" t="s">
        <v>5820</v>
      </c>
      <c r="H739" t="s">
        <v>5821</v>
      </c>
      <c r="I739" t="s">
        <v>5822</v>
      </c>
      <c r="J739" t="s">
        <v>5823</v>
      </c>
      <c r="K739" t="s">
        <v>5425</v>
      </c>
      <c r="L739" t="s">
        <v>5824</v>
      </c>
    </row>
    <row r="740" spans="1:12">
      <c r="A740">
        <v>739</v>
      </c>
      <c r="B740">
        <v>2018</v>
      </c>
      <c r="C740">
        <f>"054"</f>
        <v>0</v>
      </c>
      <c r="D740" t="s">
        <v>594</v>
      </c>
      <c r="E740" t="s">
        <v>5825</v>
      </c>
      <c r="F740" t="s">
        <v>5826</v>
      </c>
      <c r="G740" t="s">
        <v>5827</v>
      </c>
      <c r="H740" t="s">
        <v>5828</v>
      </c>
      <c r="I740" t="s">
        <v>5829</v>
      </c>
      <c r="J740" t="s">
        <v>5830</v>
      </c>
      <c r="K740" t="s">
        <v>5831</v>
      </c>
      <c r="L740" t="s">
        <v>5832</v>
      </c>
    </row>
    <row r="741" spans="1:12">
      <c r="A741">
        <v>740</v>
      </c>
      <c r="B741">
        <v>2018</v>
      </c>
      <c r="C741">
        <f>"057"</f>
        <v>0</v>
      </c>
      <c r="D741" t="s">
        <v>603</v>
      </c>
      <c r="E741" t="s">
        <v>5833</v>
      </c>
      <c r="F741" t="s">
        <v>5834</v>
      </c>
      <c r="G741" t="s">
        <v>5835</v>
      </c>
      <c r="H741" t="s">
        <v>5836</v>
      </c>
      <c r="I741" t="s">
        <v>5837</v>
      </c>
      <c r="J741" t="s">
        <v>5838</v>
      </c>
      <c r="K741" t="s">
        <v>5839</v>
      </c>
      <c r="L741" t="s">
        <v>5840</v>
      </c>
    </row>
    <row r="742" spans="1:12">
      <c r="A742">
        <v>741</v>
      </c>
      <c r="B742">
        <v>2018</v>
      </c>
      <c r="C742">
        <f>"055"</f>
        <v>0</v>
      </c>
      <c r="D742" t="s">
        <v>612</v>
      </c>
      <c r="E742" t="s">
        <v>5841</v>
      </c>
      <c r="F742" t="s">
        <v>5842</v>
      </c>
      <c r="G742" t="s">
        <v>5843</v>
      </c>
      <c r="H742" t="s">
        <v>5844</v>
      </c>
      <c r="I742" t="s">
        <v>5845</v>
      </c>
      <c r="J742" t="s">
        <v>5846</v>
      </c>
      <c r="K742" t="s">
        <v>5847</v>
      </c>
      <c r="L742" t="s">
        <v>5848</v>
      </c>
    </row>
    <row r="743" spans="1:12">
      <c r="A743">
        <v>742</v>
      </c>
      <c r="B743">
        <v>2018</v>
      </c>
      <c r="C743">
        <f>"056"</f>
        <v>0</v>
      </c>
      <c r="D743" t="s">
        <v>621</v>
      </c>
      <c r="E743" t="s">
        <v>5849</v>
      </c>
      <c r="F743" t="s">
        <v>5850</v>
      </c>
      <c r="G743" t="s">
        <v>5851</v>
      </c>
      <c r="H743" t="s">
        <v>5852</v>
      </c>
      <c r="I743" t="s">
        <v>5853</v>
      </c>
      <c r="J743" t="s">
        <v>5854</v>
      </c>
      <c r="K743" t="s">
        <v>5855</v>
      </c>
      <c r="L743" t="s">
        <v>5856</v>
      </c>
    </row>
    <row r="744" spans="1:12">
      <c r="A744">
        <v>743</v>
      </c>
      <c r="B744">
        <v>2018</v>
      </c>
      <c r="C744">
        <f>"081"</f>
        <v>0</v>
      </c>
      <c r="D744" t="s">
        <v>630</v>
      </c>
      <c r="E744" t="s">
        <v>5857</v>
      </c>
      <c r="F744" t="s">
        <v>5858</v>
      </c>
      <c r="G744" t="s">
        <v>5859</v>
      </c>
      <c r="H744" t="s">
        <v>5860</v>
      </c>
      <c r="I744" t="s">
        <v>5861</v>
      </c>
      <c r="J744" t="s">
        <v>5862</v>
      </c>
      <c r="K744" t="s">
        <v>5863</v>
      </c>
      <c r="L744" t="s">
        <v>5864</v>
      </c>
    </row>
    <row r="745" spans="1:12">
      <c r="A745">
        <v>744</v>
      </c>
      <c r="B745">
        <v>2018</v>
      </c>
      <c r="C745">
        <f>"903"</f>
        <v>0</v>
      </c>
      <c r="D745" t="s">
        <v>639</v>
      </c>
      <c r="E745" t="s">
        <v>5865</v>
      </c>
      <c r="F745" t="s">
        <v>5866</v>
      </c>
      <c r="G745" t="s">
        <v>5867</v>
      </c>
      <c r="H745" t="s">
        <v>5868</v>
      </c>
      <c r="I745" t="s">
        <v>5869</v>
      </c>
      <c r="J745" t="s">
        <v>5870</v>
      </c>
      <c r="K745" t="s">
        <v>5871</v>
      </c>
      <c r="L745" t="s">
        <v>5872</v>
      </c>
    </row>
    <row r="746" spans="1:12">
      <c r="A746">
        <v>745</v>
      </c>
      <c r="B746">
        <v>2018</v>
      </c>
      <c r="C746">
        <f>"058"</f>
        <v>0</v>
      </c>
      <c r="D746" t="s">
        <v>648</v>
      </c>
      <c r="E746" t="s">
        <v>5873</v>
      </c>
      <c r="F746" t="s">
        <v>5874</v>
      </c>
      <c r="G746" t="s">
        <v>5875</v>
      </c>
      <c r="H746" t="s">
        <v>5876</v>
      </c>
      <c r="I746" t="s">
        <v>5877</v>
      </c>
      <c r="J746" t="s">
        <v>4046</v>
      </c>
      <c r="K746" t="s">
        <v>5878</v>
      </c>
      <c r="L746" t="s">
        <v>5879</v>
      </c>
    </row>
    <row r="747" spans="1:12">
      <c r="A747">
        <v>746</v>
      </c>
      <c r="B747">
        <v>2018</v>
      </c>
      <c r="C747">
        <f>"059"</f>
        <v>0</v>
      </c>
      <c r="D747" t="s">
        <v>657</v>
      </c>
      <c r="E747" t="s">
        <v>5880</v>
      </c>
      <c r="F747" t="s">
        <v>5881</v>
      </c>
      <c r="G747" t="s">
        <v>5882</v>
      </c>
      <c r="H747" t="s">
        <v>5883</v>
      </c>
      <c r="I747" t="s">
        <v>5884</v>
      </c>
      <c r="J747" t="s">
        <v>5885</v>
      </c>
      <c r="K747" t="s">
        <v>4539</v>
      </c>
      <c r="L747" t="s">
        <v>5886</v>
      </c>
    </row>
    <row r="748" spans="1:12">
      <c r="A748">
        <v>747</v>
      </c>
      <c r="B748">
        <v>2018</v>
      </c>
      <c r="C748">
        <f>"060"</f>
        <v>0</v>
      </c>
      <c r="D748" t="s">
        <v>666</v>
      </c>
      <c r="E748" t="s">
        <v>5887</v>
      </c>
      <c r="F748" t="s">
        <v>5888</v>
      </c>
      <c r="G748" t="s">
        <v>5889</v>
      </c>
      <c r="H748" t="s">
        <v>5890</v>
      </c>
      <c r="I748" t="s">
        <v>5891</v>
      </c>
      <c r="J748" t="s">
        <v>5892</v>
      </c>
      <c r="K748" t="s">
        <v>5893</v>
      </c>
      <c r="L748" t="s">
        <v>5894</v>
      </c>
    </row>
    <row r="749" spans="1:12">
      <c r="A749">
        <v>748</v>
      </c>
      <c r="B749">
        <v>2018</v>
      </c>
      <c r="C749">
        <f>"061"</f>
        <v>0</v>
      </c>
      <c r="D749" t="s">
        <v>675</v>
      </c>
      <c r="E749" t="s">
        <v>5895</v>
      </c>
      <c r="F749" t="s">
        <v>5896</v>
      </c>
      <c r="G749" t="s">
        <v>5897</v>
      </c>
      <c r="H749" t="s">
        <v>5898</v>
      </c>
      <c r="I749" t="s">
        <v>5899</v>
      </c>
      <c r="J749" t="s">
        <v>5900</v>
      </c>
      <c r="K749" t="s">
        <v>2174</v>
      </c>
      <c r="L749" t="s">
        <v>5901</v>
      </c>
    </row>
    <row r="750" spans="1:12">
      <c r="A750">
        <v>749</v>
      </c>
      <c r="B750">
        <v>2018</v>
      </c>
      <c r="C750">
        <f>"062"</f>
        <v>0</v>
      </c>
      <c r="D750" t="s">
        <v>684</v>
      </c>
      <c r="E750" t="s">
        <v>5902</v>
      </c>
      <c r="F750" t="s">
        <v>5903</v>
      </c>
      <c r="G750" t="s">
        <v>5904</v>
      </c>
      <c r="H750" t="s">
        <v>5905</v>
      </c>
      <c r="I750" t="s">
        <v>5906</v>
      </c>
      <c r="J750" t="s">
        <v>5907</v>
      </c>
      <c r="K750" t="s">
        <v>5908</v>
      </c>
      <c r="L750" t="s">
        <v>5909</v>
      </c>
    </row>
    <row r="751" spans="1:12">
      <c r="A751">
        <v>750</v>
      </c>
      <c r="B751">
        <v>2018</v>
      </c>
      <c r="C751">
        <f>"063"</f>
        <v>0</v>
      </c>
      <c r="D751" t="s">
        <v>693</v>
      </c>
      <c r="E751" t="s">
        <v>5910</v>
      </c>
      <c r="F751" t="s">
        <v>5911</v>
      </c>
      <c r="G751" t="s">
        <v>5912</v>
      </c>
      <c r="H751" t="s">
        <v>5913</v>
      </c>
      <c r="I751" t="s">
        <v>5914</v>
      </c>
      <c r="J751" t="s">
        <v>5915</v>
      </c>
      <c r="K751" t="s">
        <v>36</v>
      </c>
      <c r="L751" t="s">
        <v>5916</v>
      </c>
    </row>
    <row r="752" spans="1:12">
      <c r="A752">
        <v>1001</v>
      </c>
      <c r="B752">
        <v>2016</v>
      </c>
      <c r="C752">
        <f>"080"</f>
        <v>0</v>
      </c>
      <c r="D752" t="s">
        <v>5917</v>
      </c>
      <c r="E752" t="s">
        <v>5918</v>
      </c>
      <c r="F752" t="s">
        <v>5919</v>
      </c>
      <c r="G752" t="s">
        <v>5920</v>
      </c>
      <c r="H752" t="s">
        <v>5921</v>
      </c>
      <c r="I752" t="s">
        <v>5922</v>
      </c>
      <c r="L752" t="s">
        <v>5923</v>
      </c>
    </row>
    <row r="753" spans="1:12">
      <c r="A753">
        <v>1002</v>
      </c>
      <c r="B753">
        <v>2016</v>
      </c>
      <c r="C753">
        <f>"095"</f>
        <v>0</v>
      </c>
      <c r="D753" t="s">
        <v>950</v>
      </c>
      <c r="E753" t="s">
        <v>5924</v>
      </c>
      <c r="F753" t="s">
        <v>5925</v>
      </c>
      <c r="G753" t="s">
        <v>5926</v>
      </c>
      <c r="H753" t="s">
        <v>5927</v>
      </c>
      <c r="I753" t="s">
        <v>5928</v>
      </c>
      <c r="L753" t="s">
        <v>5929</v>
      </c>
    </row>
    <row r="754" spans="1:12">
      <c r="A754">
        <v>1003</v>
      </c>
      <c r="B754">
        <v>2016</v>
      </c>
      <c r="C754">
        <f>"096"</f>
        <v>0</v>
      </c>
      <c r="D754" t="s">
        <v>959</v>
      </c>
      <c r="E754" t="s">
        <v>5930</v>
      </c>
      <c r="F754" t="s">
        <v>5931</v>
      </c>
      <c r="G754" t="s">
        <v>5932</v>
      </c>
      <c r="H754" t="s">
        <v>5933</v>
      </c>
      <c r="I754" t="s">
        <v>5934</v>
      </c>
      <c r="L754" t="s">
        <v>5935</v>
      </c>
    </row>
    <row r="755" spans="1:12">
      <c r="A755">
        <v>1004</v>
      </c>
      <c r="B755">
        <v>2016</v>
      </c>
      <c r="C755">
        <f>"905"</f>
        <v>0</v>
      </c>
      <c r="D755" t="s">
        <v>968</v>
      </c>
      <c r="E755" t="s">
        <v>5936</v>
      </c>
      <c r="F755" t="s">
        <v>5937</v>
      </c>
      <c r="G755" t="s">
        <v>5938</v>
      </c>
      <c r="H755" t="s">
        <v>5939</v>
      </c>
      <c r="I755" t="s">
        <v>5940</v>
      </c>
      <c r="L755" t="s">
        <v>5941</v>
      </c>
    </row>
    <row r="756" spans="1:12">
      <c r="A756">
        <v>1005</v>
      </c>
      <c r="B756">
        <v>2016</v>
      </c>
      <c r="C756">
        <f>"097"</f>
        <v>0</v>
      </c>
      <c r="D756" t="s">
        <v>977</v>
      </c>
      <c r="E756" t="s">
        <v>5942</v>
      </c>
      <c r="F756" t="s">
        <v>5943</v>
      </c>
      <c r="G756" t="s">
        <v>5944</v>
      </c>
      <c r="H756" t="s">
        <v>5945</v>
      </c>
      <c r="I756" t="s">
        <v>5946</v>
      </c>
      <c r="L756" t="s">
        <v>5947</v>
      </c>
    </row>
    <row r="757" spans="1:12">
      <c r="A757">
        <v>1006</v>
      </c>
      <c r="B757">
        <v>2016</v>
      </c>
      <c r="C757">
        <f>"024"</f>
        <v>0</v>
      </c>
      <c r="D757" t="s">
        <v>986</v>
      </c>
      <c r="E757" t="s">
        <v>5948</v>
      </c>
      <c r="F757" t="s">
        <v>5949</v>
      </c>
      <c r="G757" t="s">
        <v>5950</v>
      </c>
      <c r="H757" t="s">
        <v>5951</v>
      </c>
      <c r="I757" t="s">
        <v>5952</v>
      </c>
      <c r="L757" t="s">
        <v>5953</v>
      </c>
    </row>
    <row r="758" spans="1:12">
      <c r="A758">
        <v>1007</v>
      </c>
      <c r="B758">
        <v>2016</v>
      </c>
      <c r="C758">
        <f>"025"</f>
        <v>0</v>
      </c>
      <c r="D758" t="s">
        <v>995</v>
      </c>
      <c r="E758" t="s">
        <v>5954</v>
      </c>
      <c r="F758" t="s">
        <v>5955</v>
      </c>
      <c r="G758" t="s">
        <v>5956</v>
      </c>
      <c r="H758" t="s">
        <v>5957</v>
      </c>
      <c r="I758" t="s">
        <v>5958</v>
      </c>
      <c r="L758" t="s">
        <v>5959</v>
      </c>
    </row>
    <row r="759" spans="1:12">
      <c r="A759">
        <v>1008</v>
      </c>
      <c r="B759">
        <v>2016</v>
      </c>
      <c r="C759">
        <f>"913"</f>
        <v>0</v>
      </c>
      <c r="D759" t="s">
        <v>1004</v>
      </c>
      <c r="E759" t="s">
        <v>5960</v>
      </c>
      <c r="F759" t="s">
        <v>5961</v>
      </c>
      <c r="G759" t="s">
        <v>5962</v>
      </c>
      <c r="H759" t="s">
        <v>5963</v>
      </c>
      <c r="I759" t="s">
        <v>5964</v>
      </c>
      <c r="L759" t="s">
        <v>5965</v>
      </c>
    </row>
    <row r="760" spans="1:12">
      <c r="A760">
        <v>1009</v>
      </c>
      <c r="B760">
        <v>2016</v>
      </c>
      <c r="C760">
        <f>"915"</f>
        <v>0</v>
      </c>
      <c r="D760" t="s">
        <v>1013</v>
      </c>
      <c r="E760" t="s">
        <v>5966</v>
      </c>
      <c r="F760" t="s">
        <v>5967</v>
      </c>
      <c r="G760" t="s">
        <v>5968</v>
      </c>
      <c r="H760" t="s">
        <v>5969</v>
      </c>
      <c r="I760" t="s">
        <v>5970</v>
      </c>
      <c r="L760" t="s">
        <v>5971</v>
      </c>
    </row>
    <row r="761" spans="1:12">
      <c r="A761">
        <v>1010</v>
      </c>
      <c r="B761">
        <v>2015</v>
      </c>
      <c r="C761">
        <f>"001"</f>
        <v>0</v>
      </c>
      <c r="D761" t="s">
        <v>12</v>
      </c>
      <c r="E761" t="s">
        <v>5972</v>
      </c>
      <c r="F761" t="s">
        <v>5973</v>
      </c>
      <c r="G761" t="s">
        <v>5974</v>
      </c>
      <c r="H761" t="s">
        <v>5975</v>
      </c>
      <c r="I761" t="s">
        <v>3422</v>
      </c>
      <c r="L761" t="s">
        <v>5976</v>
      </c>
    </row>
    <row r="762" spans="1:12">
      <c r="A762">
        <v>1011</v>
      </c>
      <c r="B762">
        <v>2015</v>
      </c>
      <c r="C762">
        <f>"002"</f>
        <v>0</v>
      </c>
      <c r="D762" t="s">
        <v>1030</v>
      </c>
      <c r="E762" t="s">
        <v>5977</v>
      </c>
      <c r="F762" t="s">
        <v>5978</v>
      </c>
      <c r="G762" t="s">
        <v>5979</v>
      </c>
      <c r="H762" t="s">
        <v>5980</v>
      </c>
      <c r="I762" t="s">
        <v>5981</v>
      </c>
      <c r="L762" t="s">
        <v>5982</v>
      </c>
    </row>
    <row r="763" spans="1:12">
      <c r="A763">
        <v>751</v>
      </c>
      <c r="B763">
        <v>2018</v>
      </c>
      <c r="C763">
        <f>"064"</f>
        <v>0</v>
      </c>
      <c r="D763" t="s">
        <v>702</v>
      </c>
      <c r="E763" t="s">
        <v>5983</v>
      </c>
      <c r="F763" t="s">
        <v>5984</v>
      </c>
      <c r="G763" t="s">
        <v>5985</v>
      </c>
      <c r="H763" t="s">
        <v>1594</v>
      </c>
      <c r="I763" t="s">
        <v>5986</v>
      </c>
      <c r="J763" t="s">
        <v>5987</v>
      </c>
      <c r="K763" t="s">
        <v>5988</v>
      </c>
      <c r="L763" t="s">
        <v>5989</v>
      </c>
    </row>
    <row r="764" spans="1:12">
      <c r="A764">
        <v>752</v>
      </c>
      <c r="B764">
        <v>2018</v>
      </c>
      <c r="C764">
        <f>"066"</f>
        <v>0</v>
      </c>
      <c r="D764" t="s">
        <v>711</v>
      </c>
      <c r="E764" t="s">
        <v>5990</v>
      </c>
      <c r="F764" t="s">
        <v>5991</v>
      </c>
      <c r="G764" t="s">
        <v>5992</v>
      </c>
      <c r="H764" t="s">
        <v>1651</v>
      </c>
      <c r="I764" t="s">
        <v>5993</v>
      </c>
      <c r="J764" t="s">
        <v>5994</v>
      </c>
      <c r="K764" t="s">
        <v>36</v>
      </c>
      <c r="L764" t="s">
        <v>5995</v>
      </c>
    </row>
    <row r="765" spans="1:12">
      <c r="A765">
        <v>753</v>
      </c>
      <c r="B765">
        <v>2018</v>
      </c>
      <c r="C765">
        <f>"068"</f>
        <v>0</v>
      </c>
      <c r="D765" t="s">
        <v>719</v>
      </c>
      <c r="E765" t="s">
        <v>5996</v>
      </c>
      <c r="F765" t="s">
        <v>5997</v>
      </c>
      <c r="G765" t="s">
        <v>5998</v>
      </c>
      <c r="H765" t="s">
        <v>5999</v>
      </c>
      <c r="I765" t="s">
        <v>6000</v>
      </c>
      <c r="J765" t="s">
        <v>6001</v>
      </c>
      <c r="K765" t="s">
        <v>6002</v>
      </c>
      <c r="L765" t="s">
        <v>6003</v>
      </c>
    </row>
    <row r="766" spans="1:12">
      <c r="A766">
        <v>754</v>
      </c>
      <c r="B766">
        <v>2018</v>
      </c>
      <c r="C766">
        <f>"069"</f>
        <v>0</v>
      </c>
      <c r="D766" t="s">
        <v>728</v>
      </c>
      <c r="E766" t="s">
        <v>6004</v>
      </c>
      <c r="F766" t="s">
        <v>6005</v>
      </c>
      <c r="G766" t="s">
        <v>6006</v>
      </c>
      <c r="H766" t="s">
        <v>6007</v>
      </c>
      <c r="I766" t="s">
        <v>6008</v>
      </c>
      <c r="J766" t="s">
        <v>6009</v>
      </c>
      <c r="K766" t="s">
        <v>6010</v>
      </c>
      <c r="L766" t="s">
        <v>6011</v>
      </c>
    </row>
    <row r="767" spans="1:12">
      <c r="A767">
        <v>755</v>
      </c>
      <c r="B767">
        <v>2018</v>
      </c>
      <c r="C767">
        <f>"007"</f>
        <v>0</v>
      </c>
      <c r="D767" t="s">
        <v>1669</v>
      </c>
      <c r="E767" t="s">
        <v>6012</v>
      </c>
      <c r="F767" t="s">
        <v>6013</v>
      </c>
      <c r="G767" t="s">
        <v>6014</v>
      </c>
      <c r="H767" t="s">
        <v>6015</v>
      </c>
      <c r="I767" t="s">
        <v>6016</v>
      </c>
      <c r="J767" t="s">
        <v>6017</v>
      </c>
      <c r="K767" t="s">
        <v>36</v>
      </c>
      <c r="L767" t="s">
        <v>6018</v>
      </c>
    </row>
    <row r="768" spans="1:12">
      <c r="A768">
        <v>756</v>
      </c>
      <c r="B768">
        <v>2018</v>
      </c>
      <c r="C768">
        <f>"908"</f>
        <v>0</v>
      </c>
      <c r="D768" t="s">
        <v>746</v>
      </c>
      <c r="E768" t="s">
        <v>6019</v>
      </c>
      <c r="F768" t="s">
        <v>6020</v>
      </c>
      <c r="G768" t="s">
        <v>3724</v>
      </c>
      <c r="H768" t="s">
        <v>6021</v>
      </c>
      <c r="I768" t="s">
        <v>6022</v>
      </c>
      <c r="J768" t="s">
        <v>36</v>
      </c>
      <c r="K768" t="s">
        <v>36</v>
      </c>
      <c r="L768" t="s">
        <v>6023</v>
      </c>
    </row>
    <row r="769" spans="1:12">
      <c r="A769">
        <v>757</v>
      </c>
      <c r="B769">
        <v>2018</v>
      </c>
      <c r="C769">
        <f>"071"</f>
        <v>0</v>
      </c>
      <c r="D769" t="s">
        <v>755</v>
      </c>
      <c r="E769" t="s">
        <v>6024</v>
      </c>
      <c r="F769" t="s">
        <v>6025</v>
      </c>
      <c r="G769" t="s">
        <v>6026</v>
      </c>
      <c r="H769" t="s">
        <v>6027</v>
      </c>
      <c r="I769" t="s">
        <v>6028</v>
      </c>
      <c r="J769" t="s">
        <v>6029</v>
      </c>
      <c r="K769" t="s">
        <v>36</v>
      </c>
      <c r="L769" t="s">
        <v>6030</v>
      </c>
    </row>
    <row r="770" spans="1:12">
      <c r="A770">
        <v>758</v>
      </c>
      <c r="B770">
        <v>2018</v>
      </c>
      <c r="C770">
        <f>"067"</f>
        <v>0</v>
      </c>
      <c r="D770" t="s">
        <v>763</v>
      </c>
      <c r="E770" t="s">
        <v>6031</v>
      </c>
      <c r="F770" t="s">
        <v>2540</v>
      </c>
      <c r="G770" t="s">
        <v>6032</v>
      </c>
      <c r="H770" t="s">
        <v>6033</v>
      </c>
      <c r="I770" t="s">
        <v>6034</v>
      </c>
      <c r="J770" t="s">
        <v>6035</v>
      </c>
      <c r="K770" t="s">
        <v>6036</v>
      </c>
      <c r="L770" t="s">
        <v>6037</v>
      </c>
    </row>
    <row r="771" spans="1:12">
      <c r="A771">
        <v>759</v>
      </c>
      <c r="B771">
        <v>2018</v>
      </c>
      <c r="C771">
        <f>"909"</f>
        <v>0</v>
      </c>
      <c r="D771" t="s">
        <v>772</v>
      </c>
      <c r="E771" t="s">
        <v>6038</v>
      </c>
      <c r="F771" t="s">
        <v>6039</v>
      </c>
      <c r="G771" t="s">
        <v>6040</v>
      </c>
      <c r="H771" t="s">
        <v>6041</v>
      </c>
      <c r="I771" t="s">
        <v>6042</v>
      </c>
      <c r="J771" t="s">
        <v>6043</v>
      </c>
      <c r="K771" t="s">
        <v>36</v>
      </c>
      <c r="L771" t="s">
        <v>6044</v>
      </c>
    </row>
    <row r="772" spans="1:12">
      <c r="A772">
        <v>760</v>
      </c>
      <c r="B772">
        <v>2018</v>
      </c>
      <c r="C772">
        <f>"073"</f>
        <v>0</v>
      </c>
      <c r="D772" t="s">
        <v>781</v>
      </c>
      <c r="E772" t="s">
        <v>6045</v>
      </c>
      <c r="F772" t="s">
        <v>6046</v>
      </c>
      <c r="G772" t="s">
        <v>6047</v>
      </c>
      <c r="H772" t="s">
        <v>6048</v>
      </c>
      <c r="I772" t="s">
        <v>6049</v>
      </c>
      <c r="J772" t="s">
        <v>6050</v>
      </c>
      <c r="K772" t="s">
        <v>6051</v>
      </c>
      <c r="L772" t="s">
        <v>6052</v>
      </c>
    </row>
    <row r="773" spans="1:12">
      <c r="A773">
        <v>761</v>
      </c>
      <c r="B773">
        <v>2018</v>
      </c>
      <c r="C773">
        <f>"074"</f>
        <v>0</v>
      </c>
      <c r="D773" t="s">
        <v>1715</v>
      </c>
      <c r="E773" t="s">
        <v>6053</v>
      </c>
      <c r="F773" t="s">
        <v>6054</v>
      </c>
      <c r="G773" t="s">
        <v>6055</v>
      </c>
      <c r="H773" t="s">
        <v>6056</v>
      </c>
      <c r="I773" t="s">
        <v>6057</v>
      </c>
      <c r="J773" t="s">
        <v>6058</v>
      </c>
      <c r="K773" t="s">
        <v>6059</v>
      </c>
      <c r="L773" t="s">
        <v>6060</v>
      </c>
    </row>
    <row r="774" spans="1:12">
      <c r="A774">
        <v>762</v>
      </c>
      <c r="B774">
        <v>2018</v>
      </c>
      <c r="C774">
        <f>"075"</f>
        <v>0</v>
      </c>
      <c r="D774" t="s">
        <v>790</v>
      </c>
      <c r="E774" t="s">
        <v>6061</v>
      </c>
      <c r="F774" t="s">
        <v>6062</v>
      </c>
      <c r="G774" t="s">
        <v>6063</v>
      </c>
      <c r="H774" t="s">
        <v>6064</v>
      </c>
      <c r="I774" t="s">
        <v>6065</v>
      </c>
      <c r="J774" t="s">
        <v>6066</v>
      </c>
      <c r="K774" t="s">
        <v>6067</v>
      </c>
      <c r="L774" t="s">
        <v>6068</v>
      </c>
    </row>
    <row r="775" spans="1:12">
      <c r="A775">
        <v>763</v>
      </c>
      <c r="B775">
        <v>2018</v>
      </c>
      <c r="C775">
        <f>"083"</f>
        <v>0</v>
      </c>
      <c r="D775" t="s">
        <v>799</v>
      </c>
      <c r="E775" t="s">
        <v>6069</v>
      </c>
      <c r="F775" t="s">
        <v>6070</v>
      </c>
      <c r="G775" t="s">
        <v>6071</v>
      </c>
      <c r="H775" t="s">
        <v>6072</v>
      </c>
      <c r="I775" t="s">
        <v>6073</v>
      </c>
      <c r="J775" t="s">
        <v>6074</v>
      </c>
      <c r="K775" t="s">
        <v>36</v>
      </c>
      <c r="L775" t="s">
        <v>6075</v>
      </c>
    </row>
    <row r="776" spans="1:12">
      <c r="A776">
        <v>764</v>
      </c>
      <c r="B776">
        <v>2018</v>
      </c>
      <c r="C776">
        <f>"072"</f>
        <v>0</v>
      </c>
      <c r="D776" t="s">
        <v>808</v>
      </c>
      <c r="E776" t="s">
        <v>6076</v>
      </c>
      <c r="F776" t="s">
        <v>6077</v>
      </c>
      <c r="G776" t="s">
        <v>6078</v>
      </c>
      <c r="H776" t="s">
        <v>6079</v>
      </c>
      <c r="I776" t="s">
        <v>6080</v>
      </c>
      <c r="J776" t="s">
        <v>6081</v>
      </c>
      <c r="K776" t="s">
        <v>36</v>
      </c>
      <c r="L776" t="s">
        <v>6082</v>
      </c>
    </row>
    <row r="777" spans="1:12">
      <c r="A777">
        <v>765</v>
      </c>
      <c r="B777">
        <v>2018</v>
      </c>
      <c r="C777">
        <f>"077"</f>
        <v>0</v>
      </c>
      <c r="D777" t="s">
        <v>816</v>
      </c>
      <c r="E777" t="s">
        <v>6083</v>
      </c>
      <c r="F777" t="s">
        <v>6084</v>
      </c>
      <c r="G777" t="s">
        <v>6085</v>
      </c>
      <c r="H777" t="s">
        <v>6086</v>
      </c>
      <c r="I777" t="s">
        <v>6087</v>
      </c>
      <c r="J777" t="s">
        <v>6088</v>
      </c>
      <c r="K777" t="s">
        <v>6089</v>
      </c>
      <c r="L777" t="s">
        <v>6090</v>
      </c>
    </row>
    <row r="778" spans="1:12">
      <c r="A778">
        <v>766</v>
      </c>
      <c r="B778">
        <v>2018</v>
      </c>
      <c r="C778">
        <f>"078"</f>
        <v>0</v>
      </c>
      <c r="D778" t="s">
        <v>825</v>
      </c>
      <c r="E778" t="s">
        <v>6091</v>
      </c>
      <c r="F778" t="s">
        <v>6092</v>
      </c>
      <c r="G778" t="s">
        <v>6093</v>
      </c>
      <c r="H778" t="s">
        <v>6094</v>
      </c>
      <c r="I778" t="s">
        <v>6095</v>
      </c>
      <c r="J778" t="s">
        <v>6096</v>
      </c>
      <c r="K778" t="s">
        <v>36</v>
      </c>
      <c r="L778" t="s">
        <v>6097</v>
      </c>
    </row>
    <row r="779" spans="1:12">
      <c r="A779">
        <v>767</v>
      </c>
      <c r="B779">
        <v>2018</v>
      </c>
      <c r="C779">
        <f>"082"</f>
        <v>0</v>
      </c>
      <c r="D779" t="s">
        <v>834</v>
      </c>
      <c r="E779" t="s">
        <v>6098</v>
      </c>
      <c r="F779" t="s">
        <v>6099</v>
      </c>
      <c r="G779" t="s">
        <v>6100</v>
      </c>
      <c r="H779" t="s">
        <v>6101</v>
      </c>
      <c r="I779" t="s">
        <v>6102</v>
      </c>
      <c r="J779" t="s">
        <v>6103</v>
      </c>
      <c r="K779" t="s">
        <v>36</v>
      </c>
      <c r="L779" t="s">
        <v>6104</v>
      </c>
    </row>
    <row r="780" spans="1:12">
      <c r="A780">
        <v>768</v>
      </c>
      <c r="B780">
        <v>2018</v>
      </c>
      <c r="C780">
        <f>"084"</f>
        <v>0</v>
      </c>
      <c r="D780" t="s">
        <v>843</v>
      </c>
      <c r="E780" t="s">
        <v>6105</v>
      </c>
      <c r="F780" t="s">
        <v>6106</v>
      </c>
      <c r="G780" t="s">
        <v>6107</v>
      </c>
      <c r="H780" t="s">
        <v>6108</v>
      </c>
      <c r="I780" t="s">
        <v>6109</v>
      </c>
      <c r="J780" t="s">
        <v>6110</v>
      </c>
      <c r="K780" t="s">
        <v>36</v>
      </c>
      <c r="L780" t="s">
        <v>6111</v>
      </c>
    </row>
    <row r="781" spans="1:12">
      <c r="A781">
        <v>769</v>
      </c>
      <c r="B781">
        <v>2018</v>
      </c>
      <c r="C781">
        <f>"904"</f>
        <v>0</v>
      </c>
      <c r="D781" t="s">
        <v>852</v>
      </c>
      <c r="E781" t="s">
        <v>6112</v>
      </c>
      <c r="F781" t="s">
        <v>6113</v>
      </c>
      <c r="G781" t="s">
        <v>6114</v>
      </c>
      <c r="H781" t="s">
        <v>6115</v>
      </c>
      <c r="I781" t="s">
        <v>6116</v>
      </c>
      <c r="J781" t="s">
        <v>5746</v>
      </c>
      <c r="K781" t="s">
        <v>6117</v>
      </c>
      <c r="L781" t="s">
        <v>6118</v>
      </c>
    </row>
    <row r="782" spans="1:12">
      <c r="A782">
        <v>770</v>
      </c>
      <c r="B782">
        <v>2018</v>
      </c>
      <c r="C782">
        <f>"085"</f>
        <v>0</v>
      </c>
      <c r="D782" t="s">
        <v>1788</v>
      </c>
      <c r="E782" t="s">
        <v>6119</v>
      </c>
      <c r="F782" t="s">
        <v>6120</v>
      </c>
      <c r="G782" t="s">
        <v>6121</v>
      </c>
      <c r="H782" t="s">
        <v>6122</v>
      </c>
      <c r="I782" t="s">
        <v>6123</v>
      </c>
      <c r="J782" t="s">
        <v>6124</v>
      </c>
      <c r="K782" t="s">
        <v>6125</v>
      </c>
      <c r="L782" t="s">
        <v>6126</v>
      </c>
    </row>
    <row r="783" spans="1:12">
      <c r="A783">
        <v>771</v>
      </c>
      <c r="B783">
        <v>2018</v>
      </c>
      <c r="C783">
        <f>"086"</f>
        <v>0</v>
      </c>
      <c r="D783" t="s">
        <v>870</v>
      </c>
      <c r="E783" t="s">
        <v>6127</v>
      </c>
      <c r="F783" t="s">
        <v>6128</v>
      </c>
      <c r="G783" t="s">
        <v>6129</v>
      </c>
      <c r="H783" t="s">
        <v>6130</v>
      </c>
      <c r="I783" t="s">
        <v>6131</v>
      </c>
      <c r="J783" t="s">
        <v>6132</v>
      </c>
      <c r="K783" t="s">
        <v>6133</v>
      </c>
      <c r="L783" t="s">
        <v>6134</v>
      </c>
    </row>
    <row r="784" spans="1:12">
      <c r="A784">
        <v>772</v>
      </c>
      <c r="B784">
        <v>2018</v>
      </c>
      <c r="C784">
        <f>"076"</f>
        <v>0</v>
      </c>
      <c r="D784" t="s">
        <v>879</v>
      </c>
      <c r="E784" t="s">
        <v>6135</v>
      </c>
      <c r="F784" t="s">
        <v>6136</v>
      </c>
      <c r="G784" t="s">
        <v>6137</v>
      </c>
      <c r="H784" t="s">
        <v>5612</v>
      </c>
      <c r="I784" t="s">
        <v>6138</v>
      </c>
      <c r="J784" t="s">
        <v>36</v>
      </c>
      <c r="K784" t="s">
        <v>36</v>
      </c>
      <c r="L784" t="s">
        <v>6139</v>
      </c>
    </row>
    <row r="785" spans="1:12">
      <c r="A785">
        <v>773</v>
      </c>
      <c r="B785">
        <v>2018</v>
      </c>
      <c r="C785">
        <f>"087"</f>
        <v>0</v>
      </c>
      <c r="D785" t="s">
        <v>888</v>
      </c>
      <c r="E785" t="s">
        <v>6140</v>
      </c>
      <c r="F785" t="s">
        <v>6141</v>
      </c>
      <c r="G785" t="s">
        <v>6142</v>
      </c>
      <c r="H785" t="s">
        <v>6143</v>
      </c>
      <c r="I785" t="s">
        <v>6144</v>
      </c>
      <c r="J785" t="s">
        <v>6145</v>
      </c>
      <c r="K785" t="s">
        <v>6146</v>
      </c>
      <c r="L785" t="s">
        <v>6147</v>
      </c>
    </row>
    <row r="786" spans="1:12">
      <c r="A786">
        <v>774</v>
      </c>
      <c r="B786">
        <v>2018</v>
      </c>
      <c r="C786">
        <f>"088"</f>
        <v>0</v>
      </c>
      <c r="D786" t="s">
        <v>896</v>
      </c>
      <c r="E786" t="s">
        <v>6148</v>
      </c>
      <c r="F786" t="s">
        <v>6149</v>
      </c>
      <c r="G786" t="s">
        <v>4770</v>
      </c>
      <c r="H786" t="s">
        <v>6150</v>
      </c>
      <c r="I786" t="s">
        <v>6151</v>
      </c>
      <c r="J786" t="s">
        <v>6152</v>
      </c>
      <c r="K786" t="s">
        <v>6153</v>
      </c>
      <c r="L786" t="s">
        <v>6154</v>
      </c>
    </row>
    <row r="787" spans="1:12">
      <c r="A787">
        <v>775</v>
      </c>
      <c r="B787">
        <v>2018</v>
      </c>
      <c r="C787">
        <f>"065"</f>
        <v>0</v>
      </c>
      <c r="D787" t="s">
        <v>905</v>
      </c>
      <c r="E787" t="s">
        <v>6155</v>
      </c>
      <c r="F787" t="s">
        <v>6156</v>
      </c>
      <c r="G787" t="s">
        <v>6157</v>
      </c>
      <c r="H787" t="s">
        <v>6158</v>
      </c>
      <c r="I787" t="s">
        <v>6159</v>
      </c>
      <c r="J787" t="s">
        <v>6160</v>
      </c>
      <c r="K787" t="s">
        <v>6161</v>
      </c>
      <c r="L787" t="s">
        <v>6162</v>
      </c>
    </row>
    <row r="788" spans="1:12">
      <c r="A788">
        <v>776</v>
      </c>
      <c r="B788">
        <v>2018</v>
      </c>
      <c r="C788">
        <f>"089"</f>
        <v>0</v>
      </c>
      <c r="D788" t="s">
        <v>914</v>
      </c>
      <c r="E788" t="s">
        <v>6163</v>
      </c>
      <c r="F788" t="s">
        <v>6164</v>
      </c>
      <c r="G788" t="s">
        <v>6165</v>
      </c>
      <c r="H788" t="s">
        <v>6166</v>
      </c>
      <c r="I788" t="s">
        <v>6167</v>
      </c>
      <c r="J788" t="s">
        <v>6168</v>
      </c>
      <c r="K788" t="s">
        <v>6169</v>
      </c>
      <c r="L788" t="s">
        <v>6170</v>
      </c>
    </row>
    <row r="789" spans="1:12">
      <c r="A789">
        <v>777</v>
      </c>
      <c r="B789">
        <v>2018</v>
      </c>
      <c r="C789">
        <f>"080"</f>
        <v>0</v>
      </c>
      <c r="D789" t="s">
        <v>5917</v>
      </c>
      <c r="E789" t="s">
        <v>6171</v>
      </c>
      <c r="F789" t="s">
        <v>6172</v>
      </c>
      <c r="G789" t="s">
        <v>6173</v>
      </c>
      <c r="H789" t="s">
        <v>6174</v>
      </c>
      <c r="I789" t="s">
        <v>6175</v>
      </c>
      <c r="J789" t="s">
        <v>6176</v>
      </c>
      <c r="K789" t="s">
        <v>36</v>
      </c>
      <c r="L789" t="s">
        <v>6177</v>
      </c>
    </row>
    <row r="790" spans="1:12">
      <c r="A790">
        <v>778</v>
      </c>
      <c r="B790">
        <v>2018</v>
      </c>
      <c r="C790">
        <f>"095"</f>
        <v>0</v>
      </c>
      <c r="D790" t="s">
        <v>950</v>
      </c>
      <c r="E790" t="s">
        <v>6178</v>
      </c>
      <c r="F790" t="s">
        <v>6179</v>
      </c>
      <c r="G790" t="s">
        <v>6180</v>
      </c>
      <c r="H790" t="s">
        <v>6181</v>
      </c>
      <c r="I790" t="s">
        <v>6182</v>
      </c>
      <c r="J790" t="s">
        <v>6183</v>
      </c>
      <c r="K790" t="s">
        <v>6184</v>
      </c>
      <c r="L790" t="s">
        <v>6185</v>
      </c>
    </row>
    <row r="791" spans="1:12">
      <c r="A791">
        <v>779</v>
      </c>
      <c r="B791">
        <v>2018</v>
      </c>
      <c r="C791">
        <f>"096"</f>
        <v>0</v>
      </c>
      <c r="D791" t="s">
        <v>959</v>
      </c>
      <c r="E791" t="s">
        <v>6186</v>
      </c>
      <c r="F791" t="s">
        <v>6187</v>
      </c>
      <c r="G791" t="s">
        <v>6188</v>
      </c>
      <c r="H791" t="s">
        <v>6189</v>
      </c>
      <c r="I791" t="s">
        <v>6190</v>
      </c>
      <c r="J791" t="s">
        <v>6191</v>
      </c>
      <c r="K791" t="s">
        <v>6192</v>
      </c>
      <c r="L791" t="s">
        <v>6193</v>
      </c>
    </row>
    <row r="792" spans="1:12">
      <c r="A792">
        <v>780</v>
      </c>
      <c r="B792">
        <v>2018</v>
      </c>
      <c r="C792">
        <f>"905"</f>
        <v>0</v>
      </c>
      <c r="D792" t="s">
        <v>968</v>
      </c>
      <c r="E792" t="s">
        <v>6194</v>
      </c>
      <c r="F792" t="s">
        <v>6195</v>
      </c>
      <c r="G792" t="s">
        <v>6196</v>
      </c>
      <c r="H792" t="s">
        <v>6197</v>
      </c>
      <c r="I792" t="s">
        <v>6198</v>
      </c>
      <c r="J792" t="s">
        <v>6199</v>
      </c>
      <c r="K792" t="s">
        <v>6200</v>
      </c>
      <c r="L792" t="s">
        <v>6201</v>
      </c>
    </row>
    <row r="793" spans="1:12">
      <c r="A793">
        <v>781</v>
      </c>
      <c r="B793">
        <v>2018</v>
      </c>
      <c r="C793">
        <f>"097"</f>
        <v>0</v>
      </c>
      <c r="D793" t="s">
        <v>977</v>
      </c>
      <c r="E793" t="s">
        <v>6202</v>
      </c>
      <c r="F793" t="s">
        <v>6203</v>
      </c>
      <c r="G793" t="s">
        <v>6204</v>
      </c>
      <c r="H793" t="s">
        <v>3709</v>
      </c>
      <c r="I793" t="s">
        <v>6205</v>
      </c>
      <c r="J793" t="s">
        <v>6206</v>
      </c>
      <c r="K793" t="s">
        <v>6207</v>
      </c>
      <c r="L793" t="s">
        <v>6208</v>
      </c>
    </row>
    <row r="794" spans="1:12">
      <c r="A794">
        <v>782</v>
      </c>
      <c r="B794">
        <v>2018</v>
      </c>
      <c r="C794">
        <f>"024"</f>
        <v>0</v>
      </c>
      <c r="D794" t="s">
        <v>986</v>
      </c>
      <c r="E794" t="s">
        <v>6209</v>
      </c>
      <c r="F794" t="s">
        <v>6210</v>
      </c>
      <c r="G794" t="s">
        <v>6211</v>
      </c>
      <c r="H794" t="s">
        <v>2038</v>
      </c>
      <c r="I794" t="s">
        <v>6212</v>
      </c>
      <c r="J794" t="s">
        <v>6213</v>
      </c>
      <c r="K794" t="s">
        <v>6214</v>
      </c>
      <c r="L794" t="s">
        <v>2614</v>
      </c>
    </row>
    <row r="795" spans="1:12">
      <c r="A795">
        <v>783</v>
      </c>
      <c r="B795">
        <v>2018</v>
      </c>
      <c r="C795">
        <f>"025"</f>
        <v>0</v>
      </c>
      <c r="D795" t="s">
        <v>995</v>
      </c>
      <c r="E795" t="s">
        <v>6215</v>
      </c>
      <c r="F795" t="s">
        <v>6216</v>
      </c>
      <c r="G795" t="s">
        <v>6217</v>
      </c>
      <c r="H795" t="s">
        <v>6218</v>
      </c>
      <c r="I795" t="s">
        <v>6219</v>
      </c>
      <c r="J795" t="s">
        <v>6220</v>
      </c>
      <c r="K795" t="s">
        <v>6221</v>
      </c>
      <c r="L795" t="s">
        <v>6222</v>
      </c>
    </row>
    <row r="796" spans="1:12">
      <c r="A796">
        <v>784</v>
      </c>
      <c r="B796">
        <v>2018</v>
      </c>
      <c r="C796">
        <f>"913"</f>
        <v>0</v>
      </c>
      <c r="D796" t="s">
        <v>1004</v>
      </c>
      <c r="E796" t="s">
        <v>6223</v>
      </c>
      <c r="F796" t="s">
        <v>6224</v>
      </c>
      <c r="G796" t="s">
        <v>6225</v>
      </c>
      <c r="H796" t="s">
        <v>6226</v>
      </c>
      <c r="I796" t="s">
        <v>6227</v>
      </c>
      <c r="J796" t="s">
        <v>6228</v>
      </c>
      <c r="K796" t="s">
        <v>36</v>
      </c>
      <c r="L796" t="s">
        <v>6229</v>
      </c>
    </row>
    <row r="797" spans="1:12">
      <c r="A797">
        <v>785</v>
      </c>
      <c r="B797">
        <v>2018</v>
      </c>
      <c r="C797">
        <f>"915"</f>
        <v>0</v>
      </c>
      <c r="D797" t="s">
        <v>1013</v>
      </c>
      <c r="E797" t="s">
        <v>6230</v>
      </c>
      <c r="F797" t="s">
        <v>6231</v>
      </c>
      <c r="G797" t="s">
        <v>6232</v>
      </c>
      <c r="H797" t="s">
        <v>6233</v>
      </c>
      <c r="I797" t="s">
        <v>6234</v>
      </c>
      <c r="J797" t="s">
        <v>6235</v>
      </c>
      <c r="K797" t="s">
        <v>6236</v>
      </c>
      <c r="L797" t="s">
        <v>6237</v>
      </c>
    </row>
    <row r="798" spans="1:12">
      <c r="A798">
        <v>786</v>
      </c>
      <c r="B798">
        <v>2017</v>
      </c>
      <c r="C798">
        <f>"001"</f>
        <v>0</v>
      </c>
      <c r="D798" t="s">
        <v>12</v>
      </c>
      <c r="E798" t="s">
        <v>6238</v>
      </c>
      <c r="F798" t="s">
        <v>6239</v>
      </c>
      <c r="G798" t="s">
        <v>6240</v>
      </c>
      <c r="H798" t="s">
        <v>6241</v>
      </c>
      <c r="I798" t="s">
        <v>6242</v>
      </c>
      <c r="J798" t="s">
        <v>6243</v>
      </c>
      <c r="K798" t="s">
        <v>6244</v>
      </c>
      <c r="L798" t="s">
        <v>6245</v>
      </c>
    </row>
    <row r="799" spans="1:12">
      <c r="A799">
        <v>787</v>
      </c>
      <c r="B799">
        <v>2017</v>
      </c>
      <c r="C799">
        <f>"002"</f>
        <v>0</v>
      </c>
      <c r="D799" t="s">
        <v>1030</v>
      </c>
      <c r="E799" t="s">
        <v>6246</v>
      </c>
      <c r="F799" t="s">
        <v>6247</v>
      </c>
      <c r="G799" t="s">
        <v>6248</v>
      </c>
      <c r="H799" t="s">
        <v>6249</v>
      </c>
      <c r="I799" t="s">
        <v>6250</v>
      </c>
      <c r="J799" t="s">
        <v>6251</v>
      </c>
      <c r="K799" t="s">
        <v>6252</v>
      </c>
      <c r="L799" t="s">
        <v>6253</v>
      </c>
    </row>
    <row r="800" spans="1:12">
      <c r="A800">
        <v>788</v>
      </c>
      <c r="B800">
        <v>2017</v>
      </c>
      <c r="C800">
        <f>"911"</f>
        <v>0</v>
      </c>
      <c r="D800" t="s">
        <v>30</v>
      </c>
      <c r="E800" t="s">
        <v>6254</v>
      </c>
      <c r="F800" t="s">
        <v>6255</v>
      </c>
      <c r="G800" t="s">
        <v>6256</v>
      </c>
      <c r="H800" t="s">
        <v>6257</v>
      </c>
      <c r="I800" t="s">
        <v>6258</v>
      </c>
      <c r="J800" t="s">
        <v>36</v>
      </c>
      <c r="K800" t="s">
        <v>36</v>
      </c>
      <c r="L800" t="s">
        <v>6259</v>
      </c>
    </row>
    <row r="801" spans="1:12">
      <c r="A801">
        <v>789</v>
      </c>
      <c r="B801">
        <v>2017</v>
      </c>
      <c r="C801">
        <f>"912"</f>
        <v>0</v>
      </c>
      <c r="D801" t="s">
        <v>39</v>
      </c>
      <c r="E801" t="s">
        <v>6260</v>
      </c>
      <c r="F801" t="s">
        <v>6261</v>
      </c>
      <c r="G801" t="s">
        <v>6262</v>
      </c>
      <c r="H801" t="s">
        <v>6263</v>
      </c>
      <c r="I801" t="s">
        <v>6264</v>
      </c>
      <c r="J801" t="s">
        <v>6183</v>
      </c>
      <c r="K801" t="s">
        <v>36</v>
      </c>
      <c r="L801" t="s">
        <v>6265</v>
      </c>
    </row>
    <row r="802" spans="1:12">
      <c r="A802">
        <v>790</v>
      </c>
      <c r="B802">
        <v>2017</v>
      </c>
      <c r="C802">
        <f>"003"</f>
        <v>0</v>
      </c>
      <c r="D802" t="s">
        <v>48</v>
      </c>
      <c r="E802" t="s">
        <v>6266</v>
      </c>
      <c r="F802" t="s">
        <v>6267</v>
      </c>
      <c r="G802" t="s">
        <v>6268</v>
      </c>
      <c r="H802" t="s">
        <v>6269</v>
      </c>
      <c r="I802" t="s">
        <v>6270</v>
      </c>
      <c r="J802" t="s">
        <v>6271</v>
      </c>
      <c r="K802" t="s">
        <v>6038</v>
      </c>
      <c r="L802" t="s">
        <v>6272</v>
      </c>
    </row>
    <row r="803" spans="1:12">
      <c r="A803">
        <v>791</v>
      </c>
      <c r="B803">
        <v>2017</v>
      </c>
      <c r="C803">
        <f>"004"</f>
        <v>0</v>
      </c>
      <c r="D803" t="s">
        <v>57</v>
      </c>
      <c r="E803" t="s">
        <v>6273</v>
      </c>
      <c r="F803" t="s">
        <v>6274</v>
      </c>
      <c r="G803" t="s">
        <v>6275</v>
      </c>
      <c r="H803" t="s">
        <v>6276</v>
      </c>
      <c r="I803" t="s">
        <v>6277</v>
      </c>
      <c r="J803" t="s">
        <v>6278</v>
      </c>
      <c r="K803" t="s">
        <v>36</v>
      </c>
      <c r="L803" t="s">
        <v>6279</v>
      </c>
    </row>
    <row r="804" spans="1:12">
      <c r="A804">
        <v>792</v>
      </c>
      <c r="B804">
        <v>2017</v>
      </c>
      <c r="C804">
        <f>"005"</f>
        <v>0</v>
      </c>
      <c r="D804" t="s">
        <v>66</v>
      </c>
      <c r="E804" t="s">
        <v>6280</v>
      </c>
      <c r="F804" t="s">
        <v>6281</v>
      </c>
      <c r="G804" t="s">
        <v>6282</v>
      </c>
      <c r="H804" t="s">
        <v>6283</v>
      </c>
      <c r="I804" t="s">
        <v>6284</v>
      </c>
      <c r="J804" t="s">
        <v>5907</v>
      </c>
      <c r="K804" t="s">
        <v>6285</v>
      </c>
      <c r="L804" t="s">
        <v>6286</v>
      </c>
    </row>
    <row r="805" spans="1:12">
      <c r="A805">
        <v>793</v>
      </c>
      <c r="B805">
        <v>2017</v>
      </c>
      <c r="C805">
        <f>"006"</f>
        <v>0</v>
      </c>
      <c r="D805" t="s">
        <v>74</v>
      </c>
      <c r="E805" t="s">
        <v>6287</v>
      </c>
      <c r="F805" t="s">
        <v>6288</v>
      </c>
      <c r="G805" t="s">
        <v>6289</v>
      </c>
      <c r="H805" t="s">
        <v>6290</v>
      </c>
      <c r="I805" t="s">
        <v>6291</v>
      </c>
      <c r="J805" t="s">
        <v>6292</v>
      </c>
      <c r="K805" t="s">
        <v>6293</v>
      </c>
      <c r="L805" t="s">
        <v>6294</v>
      </c>
    </row>
    <row r="806" spans="1:12">
      <c r="A806">
        <v>794</v>
      </c>
      <c r="B806">
        <v>2017</v>
      </c>
      <c r="C806">
        <f>"008"</f>
        <v>0</v>
      </c>
      <c r="D806" t="s">
        <v>83</v>
      </c>
      <c r="E806" t="s">
        <v>6295</v>
      </c>
      <c r="F806" t="s">
        <v>6296</v>
      </c>
      <c r="G806" t="s">
        <v>6297</v>
      </c>
      <c r="H806" t="s">
        <v>6298</v>
      </c>
      <c r="I806" t="s">
        <v>6299</v>
      </c>
      <c r="J806" t="s">
        <v>2470</v>
      </c>
      <c r="K806" t="s">
        <v>6300</v>
      </c>
      <c r="L806" t="s">
        <v>6301</v>
      </c>
    </row>
    <row r="807" spans="1:12">
      <c r="A807">
        <v>795</v>
      </c>
      <c r="B807">
        <v>2017</v>
      </c>
      <c r="C807">
        <f>"093"</f>
        <v>0</v>
      </c>
      <c r="D807" t="s">
        <v>92</v>
      </c>
      <c r="E807" t="s">
        <v>6302</v>
      </c>
      <c r="F807" t="s">
        <v>6303</v>
      </c>
      <c r="G807" t="s">
        <v>6304</v>
      </c>
      <c r="H807" t="s">
        <v>6305</v>
      </c>
      <c r="I807" t="s">
        <v>6306</v>
      </c>
      <c r="J807" t="s">
        <v>6307</v>
      </c>
      <c r="K807" t="s">
        <v>6308</v>
      </c>
      <c r="L807" t="s">
        <v>6309</v>
      </c>
    </row>
    <row r="808" spans="1:12">
      <c r="A808">
        <v>796</v>
      </c>
      <c r="B808">
        <v>2017</v>
      </c>
      <c r="C808">
        <f>"009"</f>
        <v>0</v>
      </c>
      <c r="D808" t="s">
        <v>1108</v>
      </c>
      <c r="E808" t="s">
        <v>6310</v>
      </c>
      <c r="F808" t="s">
        <v>6311</v>
      </c>
      <c r="G808" t="s">
        <v>6312</v>
      </c>
      <c r="H808" t="s">
        <v>6313</v>
      </c>
      <c r="I808" t="s">
        <v>6314</v>
      </c>
      <c r="J808" t="s">
        <v>6315</v>
      </c>
      <c r="K808" t="s">
        <v>6316</v>
      </c>
      <c r="L808" t="s">
        <v>6317</v>
      </c>
    </row>
    <row r="809" spans="1:12">
      <c r="A809">
        <v>797</v>
      </c>
      <c r="B809">
        <v>2017</v>
      </c>
      <c r="C809">
        <f>"914"</f>
        <v>0</v>
      </c>
      <c r="D809" t="s">
        <v>110</v>
      </c>
      <c r="E809" t="s">
        <v>6318</v>
      </c>
      <c r="F809" t="s">
        <v>6319</v>
      </c>
      <c r="G809" t="s">
        <v>6320</v>
      </c>
      <c r="H809" t="s">
        <v>6321</v>
      </c>
      <c r="I809" t="s">
        <v>6322</v>
      </c>
      <c r="J809" t="s">
        <v>4229</v>
      </c>
      <c r="K809" t="s">
        <v>6323</v>
      </c>
      <c r="L809" t="s">
        <v>6324</v>
      </c>
    </row>
    <row r="810" spans="1:12">
      <c r="A810">
        <v>798</v>
      </c>
      <c r="B810">
        <v>2017</v>
      </c>
      <c r="C810">
        <f>"010"</f>
        <v>0</v>
      </c>
      <c r="D810" t="s">
        <v>119</v>
      </c>
      <c r="E810" t="s">
        <v>6325</v>
      </c>
      <c r="F810" t="s">
        <v>6326</v>
      </c>
      <c r="G810" t="s">
        <v>5553</v>
      </c>
      <c r="H810" t="s">
        <v>6327</v>
      </c>
      <c r="I810" t="s">
        <v>6328</v>
      </c>
      <c r="J810" t="s">
        <v>6329</v>
      </c>
      <c r="K810" t="s">
        <v>6330</v>
      </c>
      <c r="L810" t="s">
        <v>6331</v>
      </c>
    </row>
    <row r="811" spans="1:12">
      <c r="A811">
        <v>799</v>
      </c>
      <c r="B811">
        <v>2017</v>
      </c>
      <c r="C811">
        <f>"011"</f>
        <v>0</v>
      </c>
      <c r="D811" t="s">
        <v>128</v>
      </c>
      <c r="E811" t="s">
        <v>6332</v>
      </c>
      <c r="F811" t="s">
        <v>6333</v>
      </c>
      <c r="G811" t="s">
        <v>6334</v>
      </c>
      <c r="H811" t="s">
        <v>6335</v>
      </c>
      <c r="I811" t="s">
        <v>6336</v>
      </c>
      <c r="J811" t="s">
        <v>6337</v>
      </c>
      <c r="K811" t="s">
        <v>6338</v>
      </c>
      <c r="L811" t="s">
        <v>6339</v>
      </c>
    </row>
    <row r="812" spans="1:12">
      <c r="A812">
        <v>800</v>
      </c>
      <c r="B812">
        <v>2017</v>
      </c>
      <c r="C812">
        <f>"023"</f>
        <v>0</v>
      </c>
      <c r="D812" t="s">
        <v>137</v>
      </c>
      <c r="E812" t="s">
        <v>6340</v>
      </c>
      <c r="F812" t="s">
        <v>6341</v>
      </c>
      <c r="G812" t="s">
        <v>6342</v>
      </c>
      <c r="H812" t="s">
        <v>6343</v>
      </c>
      <c r="I812" t="s">
        <v>6344</v>
      </c>
      <c r="J812" t="s">
        <v>6345</v>
      </c>
      <c r="K812" t="s">
        <v>6346</v>
      </c>
      <c r="L812" t="s">
        <v>6347</v>
      </c>
    </row>
    <row r="813" spans="1:12">
      <c r="A813">
        <v>801</v>
      </c>
      <c r="B813">
        <v>2017</v>
      </c>
      <c r="C813">
        <f>"091"</f>
        <v>0</v>
      </c>
      <c r="D813" t="s">
        <v>146</v>
      </c>
      <c r="E813" t="s">
        <v>6348</v>
      </c>
      <c r="F813" t="s">
        <v>6349</v>
      </c>
      <c r="G813" t="s">
        <v>6350</v>
      </c>
      <c r="H813" t="s">
        <v>6351</v>
      </c>
      <c r="I813" t="s">
        <v>6352</v>
      </c>
      <c r="J813" t="s">
        <v>6353</v>
      </c>
      <c r="K813" t="s">
        <v>4612</v>
      </c>
      <c r="L813" t="s">
        <v>6354</v>
      </c>
    </row>
    <row r="814" spans="1:12">
      <c r="A814">
        <v>802</v>
      </c>
      <c r="B814">
        <v>2017</v>
      </c>
      <c r="C814">
        <f>"070"</f>
        <v>0</v>
      </c>
      <c r="D814" t="s">
        <v>155</v>
      </c>
      <c r="E814" t="s">
        <v>6355</v>
      </c>
      <c r="F814" t="s">
        <v>6356</v>
      </c>
      <c r="G814" t="s">
        <v>6357</v>
      </c>
      <c r="H814" t="s">
        <v>6358</v>
      </c>
      <c r="I814" t="s">
        <v>1603</v>
      </c>
      <c r="J814" t="s">
        <v>3998</v>
      </c>
      <c r="K814" t="s">
        <v>36</v>
      </c>
      <c r="L814" t="s">
        <v>6359</v>
      </c>
    </row>
    <row r="815" spans="1:12">
      <c r="A815">
        <v>803</v>
      </c>
      <c r="B815">
        <v>2017</v>
      </c>
      <c r="C815">
        <f>"012"</f>
        <v>0</v>
      </c>
      <c r="D815" t="s">
        <v>164</v>
      </c>
      <c r="E815" t="s">
        <v>6360</v>
      </c>
      <c r="F815" t="s">
        <v>6361</v>
      </c>
      <c r="G815" t="s">
        <v>6362</v>
      </c>
      <c r="H815" t="s">
        <v>6363</v>
      </c>
      <c r="I815" t="s">
        <v>6364</v>
      </c>
      <c r="J815" t="s">
        <v>6365</v>
      </c>
      <c r="K815" t="s">
        <v>36</v>
      </c>
      <c r="L815" t="s">
        <v>6366</v>
      </c>
    </row>
    <row r="816" spans="1:12">
      <c r="A816">
        <v>804</v>
      </c>
      <c r="B816">
        <v>2017</v>
      </c>
      <c r="C816">
        <f>"090"</f>
        <v>0</v>
      </c>
      <c r="D816" t="s">
        <v>173</v>
      </c>
      <c r="E816" t="s">
        <v>6367</v>
      </c>
      <c r="F816" t="s">
        <v>6368</v>
      </c>
      <c r="G816" t="s">
        <v>6369</v>
      </c>
      <c r="H816" t="s">
        <v>6370</v>
      </c>
      <c r="I816" t="s">
        <v>6371</v>
      </c>
      <c r="J816" t="s">
        <v>6372</v>
      </c>
      <c r="K816" t="s">
        <v>6373</v>
      </c>
      <c r="L816" t="s">
        <v>6374</v>
      </c>
    </row>
    <row r="817" spans="1:12">
      <c r="A817">
        <v>805</v>
      </c>
      <c r="B817">
        <v>2017</v>
      </c>
      <c r="C817">
        <f>"013"</f>
        <v>0</v>
      </c>
      <c r="D817" t="s">
        <v>182</v>
      </c>
      <c r="E817" t="s">
        <v>6375</v>
      </c>
      <c r="F817" t="s">
        <v>6376</v>
      </c>
      <c r="G817" t="s">
        <v>6377</v>
      </c>
      <c r="H817" t="s">
        <v>6378</v>
      </c>
      <c r="I817" t="s">
        <v>6379</v>
      </c>
      <c r="J817" t="s">
        <v>6380</v>
      </c>
      <c r="K817" t="s">
        <v>6381</v>
      </c>
      <c r="L817" t="s">
        <v>6382</v>
      </c>
    </row>
    <row r="818" spans="1:12">
      <c r="A818">
        <v>806</v>
      </c>
      <c r="B818">
        <v>2017</v>
      </c>
      <c r="C818">
        <f>"014"</f>
        <v>0</v>
      </c>
      <c r="D818" t="s">
        <v>191</v>
      </c>
      <c r="E818" t="s">
        <v>6383</v>
      </c>
      <c r="F818" t="s">
        <v>6384</v>
      </c>
      <c r="G818" t="s">
        <v>6385</v>
      </c>
      <c r="H818" t="s">
        <v>6386</v>
      </c>
      <c r="I818" t="s">
        <v>6387</v>
      </c>
      <c r="J818" t="s">
        <v>6388</v>
      </c>
      <c r="K818" t="s">
        <v>36</v>
      </c>
      <c r="L818" t="s">
        <v>6389</v>
      </c>
    </row>
    <row r="819" spans="1:12">
      <c r="A819">
        <v>807</v>
      </c>
      <c r="B819">
        <v>2017</v>
      </c>
      <c r="C819">
        <f>"015"</f>
        <v>0</v>
      </c>
      <c r="D819" t="s">
        <v>200</v>
      </c>
      <c r="E819" t="s">
        <v>6390</v>
      </c>
      <c r="F819" t="s">
        <v>6391</v>
      </c>
      <c r="G819" t="s">
        <v>6392</v>
      </c>
      <c r="H819" t="s">
        <v>6393</v>
      </c>
      <c r="I819" t="s">
        <v>6394</v>
      </c>
      <c r="J819" t="s">
        <v>6395</v>
      </c>
      <c r="K819" t="s">
        <v>6396</v>
      </c>
      <c r="L819" t="s">
        <v>6397</v>
      </c>
    </row>
    <row r="820" spans="1:12">
      <c r="A820">
        <v>808</v>
      </c>
      <c r="B820">
        <v>2017</v>
      </c>
      <c r="C820">
        <f>"092"</f>
        <v>0</v>
      </c>
      <c r="D820" t="s">
        <v>209</v>
      </c>
      <c r="E820" t="s">
        <v>6398</v>
      </c>
      <c r="F820" t="s">
        <v>6399</v>
      </c>
      <c r="G820" t="s">
        <v>6400</v>
      </c>
      <c r="H820" t="s">
        <v>6401</v>
      </c>
      <c r="I820" t="s">
        <v>6402</v>
      </c>
      <c r="J820" t="s">
        <v>6403</v>
      </c>
      <c r="K820" t="s">
        <v>6404</v>
      </c>
      <c r="L820" t="s">
        <v>6405</v>
      </c>
    </row>
    <row r="821" spans="1:12">
      <c r="A821">
        <v>809</v>
      </c>
      <c r="B821">
        <v>2017</v>
      </c>
      <c r="C821">
        <f>"016"</f>
        <v>0</v>
      </c>
      <c r="D821" t="s">
        <v>218</v>
      </c>
      <c r="E821" t="s">
        <v>6406</v>
      </c>
      <c r="F821" t="s">
        <v>6407</v>
      </c>
      <c r="G821" t="s">
        <v>6408</v>
      </c>
      <c r="H821" t="s">
        <v>6409</v>
      </c>
      <c r="I821" t="s">
        <v>6410</v>
      </c>
      <c r="J821" t="s">
        <v>6411</v>
      </c>
      <c r="K821" t="s">
        <v>6412</v>
      </c>
      <c r="L821" t="s">
        <v>6413</v>
      </c>
    </row>
    <row r="822" spans="1:12">
      <c r="A822">
        <v>810</v>
      </c>
      <c r="B822">
        <v>2017</v>
      </c>
      <c r="C822">
        <f>"017"</f>
        <v>0</v>
      </c>
      <c r="D822" t="s">
        <v>227</v>
      </c>
      <c r="E822" t="s">
        <v>6414</v>
      </c>
      <c r="F822" t="s">
        <v>6415</v>
      </c>
      <c r="G822" t="s">
        <v>6416</v>
      </c>
      <c r="H822" t="s">
        <v>6417</v>
      </c>
      <c r="I822" t="s">
        <v>6418</v>
      </c>
      <c r="J822" t="s">
        <v>6419</v>
      </c>
      <c r="K822" t="s">
        <v>36</v>
      </c>
      <c r="L822" t="s">
        <v>6420</v>
      </c>
    </row>
    <row r="823" spans="1:12">
      <c r="A823">
        <v>811</v>
      </c>
      <c r="B823">
        <v>2017</v>
      </c>
      <c r="C823">
        <f>"018"</f>
        <v>0</v>
      </c>
      <c r="D823" t="s">
        <v>236</v>
      </c>
      <c r="E823" t="s">
        <v>6421</v>
      </c>
      <c r="F823" t="s">
        <v>6422</v>
      </c>
      <c r="G823" t="s">
        <v>6423</v>
      </c>
      <c r="H823" t="s">
        <v>6424</v>
      </c>
      <c r="I823" t="s">
        <v>6425</v>
      </c>
      <c r="J823" t="s">
        <v>6426</v>
      </c>
      <c r="K823" t="s">
        <v>6427</v>
      </c>
      <c r="L823" t="s">
        <v>6428</v>
      </c>
    </row>
    <row r="824" spans="1:12">
      <c r="A824">
        <v>812</v>
      </c>
      <c r="B824">
        <v>2017</v>
      </c>
      <c r="C824">
        <f>"019"</f>
        <v>0</v>
      </c>
      <c r="D824" t="s">
        <v>245</v>
      </c>
      <c r="E824" t="s">
        <v>6429</v>
      </c>
      <c r="F824" t="s">
        <v>6430</v>
      </c>
      <c r="G824" t="s">
        <v>6431</v>
      </c>
      <c r="H824" t="s">
        <v>6432</v>
      </c>
      <c r="I824" t="s">
        <v>6433</v>
      </c>
      <c r="J824" t="s">
        <v>6434</v>
      </c>
      <c r="K824" t="s">
        <v>36</v>
      </c>
      <c r="L824" t="s">
        <v>6435</v>
      </c>
    </row>
    <row r="825" spans="1:12">
      <c r="A825">
        <v>813</v>
      </c>
      <c r="B825">
        <v>2017</v>
      </c>
      <c r="C825">
        <f>"020"</f>
        <v>0</v>
      </c>
      <c r="D825" t="s">
        <v>254</v>
      </c>
      <c r="E825" t="s">
        <v>6436</v>
      </c>
      <c r="F825" t="s">
        <v>6437</v>
      </c>
      <c r="G825" t="s">
        <v>6438</v>
      </c>
      <c r="H825" t="s">
        <v>6439</v>
      </c>
      <c r="I825" t="s">
        <v>6440</v>
      </c>
      <c r="J825" t="s">
        <v>6441</v>
      </c>
      <c r="K825" t="s">
        <v>6442</v>
      </c>
      <c r="L825" t="s">
        <v>6443</v>
      </c>
    </row>
    <row r="826" spans="1:12">
      <c r="A826">
        <v>814</v>
      </c>
      <c r="B826">
        <v>2017</v>
      </c>
      <c r="C826">
        <f>"021"</f>
        <v>0</v>
      </c>
      <c r="D826" t="s">
        <v>263</v>
      </c>
      <c r="E826" t="s">
        <v>6444</v>
      </c>
      <c r="F826" t="s">
        <v>6445</v>
      </c>
      <c r="G826" t="s">
        <v>6446</v>
      </c>
      <c r="H826" t="s">
        <v>6447</v>
      </c>
      <c r="I826" t="s">
        <v>6448</v>
      </c>
      <c r="J826" t="s">
        <v>2683</v>
      </c>
      <c r="K826" t="s">
        <v>6449</v>
      </c>
      <c r="L826" t="s">
        <v>6450</v>
      </c>
    </row>
    <row r="827" spans="1:12">
      <c r="A827">
        <v>815</v>
      </c>
      <c r="B827">
        <v>2017</v>
      </c>
      <c r="C827">
        <f>"901"</f>
        <v>0</v>
      </c>
      <c r="D827" t="s">
        <v>272</v>
      </c>
      <c r="E827" t="s">
        <v>6451</v>
      </c>
      <c r="F827" t="s">
        <v>6452</v>
      </c>
      <c r="G827" t="s">
        <v>6453</v>
      </c>
      <c r="H827" t="s">
        <v>6454</v>
      </c>
      <c r="I827" t="s">
        <v>6455</v>
      </c>
      <c r="J827" t="s">
        <v>6456</v>
      </c>
      <c r="K827" t="s">
        <v>6457</v>
      </c>
      <c r="L827" t="s">
        <v>6458</v>
      </c>
    </row>
    <row r="828" spans="1:12">
      <c r="A828">
        <v>816</v>
      </c>
      <c r="B828">
        <v>2017</v>
      </c>
      <c r="C828">
        <f>"026"</f>
        <v>0</v>
      </c>
      <c r="D828" t="s">
        <v>281</v>
      </c>
      <c r="E828" t="s">
        <v>6459</v>
      </c>
      <c r="F828" t="s">
        <v>6460</v>
      </c>
      <c r="G828" t="s">
        <v>6461</v>
      </c>
      <c r="H828" t="s">
        <v>6462</v>
      </c>
      <c r="I828" t="s">
        <v>6463</v>
      </c>
      <c r="J828" t="s">
        <v>6464</v>
      </c>
      <c r="K828" t="s">
        <v>6465</v>
      </c>
      <c r="L828" t="s">
        <v>6466</v>
      </c>
    </row>
    <row r="829" spans="1:12">
      <c r="A829">
        <v>817</v>
      </c>
      <c r="B829">
        <v>2017</v>
      </c>
      <c r="C829">
        <f>"027"</f>
        <v>0</v>
      </c>
      <c r="D829" t="s">
        <v>290</v>
      </c>
      <c r="E829" t="s">
        <v>6467</v>
      </c>
      <c r="F829" t="s">
        <v>6468</v>
      </c>
      <c r="G829" t="s">
        <v>6469</v>
      </c>
      <c r="H829" t="s">
        <v>6470</v>
      </c>
      <c r="I829" t="s">
        <v>6471</v>
      </c>
      <c r="J829" t="s">
        <v>6472</v>
      </c>
      <c r="K829" t="s">
        <v>36</v>
      </c>
      <c r="L829" t="s">
        <v>6473</v>
      </c>
    </row>
    <row r="830" spans="1:12">
      <c r="A830">
        <v>818</v>
      </c>
      <c r="B830">
        <v>2017</v>
      </c>
      <c r="C830">
        <f>"028"</f>
        <v>0</v>
      </c>
      <c r="D830" t="s">
        <v>299</v>
      </c>
      <c r="E830" t="s">
        <v>6474</v>
      </c>
      <c r="F830" t="s">
        <v>6475</v>
      </c>
      <c r="G830" t="s">
        <v>6476</v>
      </c>
      <c r="H830" t="s">
        <v>6477</v>
      </c>
      <c r="I830" t="s">
        <v>6478</v>
      </c>
      <c r="J830" t="s">
        <v>6036</v>
      </c>
      <c r="K830" t="s">
        <v>36</v>
      </c>
      <c r="L830" t="s">
        <v>6479</v>
      </c>
    </row>
    <row r="831" spans="1:12">
      <c r="A831">
        <v>819</v>
      </c>
      <c r="B831">
        <v>2017</v>
      </c>
      <c r="C831">
        <f>"031"</f>
        <v>0</v>
      </c>
      <c r="D831" t="s">
        <v>307</v>
      </c>
      <c r="E831" t="s">
        <v>6480</v>
      </c>
      <c r="F831" t="s">
        <v>6481</v>
      </c>
      <c r="G831" t="s">
        <v>6482</v>
      </c>
      <c r="H831" t="s">
        <v>6483</v>
      </c>
      <c r="I831" t="s">
        <v>6484</v>
      </c>
      <c r="J831" t="s">
        <v>6485</v>
      </c>
      <c r="K831" t="s">
        <v>6486</v>
      </c>
      <c r="L831" t="s">
        <v>6487</v>
      </c>
    </row>
    <row r="832" spans="1:12">
      <c r="A832">
        <v>820</v>
      </c>
      <c r="B832">
        <v>2017</v>
      </c>
      <c r="C832">
        <f>"032"</f>
        <v>0</v>
      </c>
      <c r="D832" t="s">
        <v>316</v>
      </c>
      <c r="E832" t="s">
        <v>6488</v>
      </c>
      <c r="F832" t="s">
        <v>6489</v>
      </c>
      <c r="G832" t="s">
        <v>6490</v>
      </c>
      <c r="H832" t="s">
        <v>6491</v>
      </c>
      <c r="I832" t="s">
        <v>6492</v>
      </c>
      <c r="J832" t="s">
        <v>6493</v>
      </c>
      <c r="K832" t="s">
        <v>6494</v>
      </c>
      <c r="L832" t="s">
        <v>6495</v>
      </c>
    </row>
    <row r="833" spans="1:12">
      <c r="A833">
        <v>821</v>
      </c>
      <c r="B833">
        <v>2017</v>
      </c>
      <c r="C833">
        <f>"902"</f>
        <v>0</v>
      </c>
      <c r="D833" t="s">
        <v>325</v>
      </c>
      <c r="E833" t="s">
        <v>6496</v>
      </c>
      <c r="F833" t="s">
        <v>6497</v>
      </c>
      <c r="G833" t="s">
        <v>6498</v>
      </c>
      <c r="H833" t="s">
        <v>6499</v>
      </c>
      <c r="I833" t="s">
        <v>6500</v>
      </c>
      <c r="J833" t="s">
        <v>6501</v>
      </c>
      <c r="K833" t="s">
        <v>6502</v>
      </c>
      <c r="L833" t="s">
        <v>6503</v>
      </c>
    </row>
    <row r="834" spans="1:12">
      <c r="A834">
        <v>822</v>
      </c>
      <c r="B834">
        <v>2017</v>
      </c>
      <c r="C834">
        <f>"033"</f>
        <v>0</v>
      </c>
      <c r="D834" t="s">
        <v>334</v>
      </c>
      <c r="E834" t="s">
        <v>6504</v>
      </c>
      <c r="F834" t="s">
        <v>6505</v>
      </c>
      <c r="G834" t="s">
        <v>6506</v>
      </c>
      <c r="H834" t="s">
        <v>6507</v>
      </c>
      <c r="I834" t="s">
        <v>6508</v>
      </c>
      <c r="J834" t="s">
        <v>36</v>
      </c>
      <c r="K834" t="s">
        <v>36</v>
      </c>
      <c r="L834" t="s">
        <v>6509</v>
      </c>
    </row>
    <row r="835" spans="1:12">
      <c r="A835">
        <v>823</v>
      </c>
      <c r="B835">
        <v>2017</v>
      </c>
      <c r="C835">
        <f>"034"</f>
        <v>0</v>
      </c>
      <c r="D835" t="s">
        <v>343</v>
      </c>
      <c r="E835" t="s">
        <v>6510</v>
      </c>
      <c r="F835" t="s">
        <v>6511</v>
      </c>
      <c r="G835" t="s">
        <v>6512</v>
      </c>
      <c r="H835" t="s">
        <v>6513</v>
      </c>
      <c r="I835" t="s">
        <v>6514</v>
      </c>
      <c r="J835" t="s">
        <v>6515</v>
      </c>
      <c r="K835" t="s">
        <v>6516</v>
      </c>
      <c r="L835" t="s">
        <v>6517</v>
      </c>
    </row>
    <row r="836" spans="1:12">
      <c r="A836">
        <v>824</v>
      </c>
      <c r="B836">
        <v>2017</v>
      </c>
      <c r="C836">
        <f>"079"</f>
        <v>0</v>
      </c>
      <c r="D836" t="s">
        <v>352</v>
      </c>
      <c r="E836" t="s">
        <v>6518</v>
      </c>
      <c r="F836" t="s">
        <v>6519</v>
      </c>
      <c r="G836" t="s">
        <v>6520</v>
      </c>
      <c r="H836" t="s">
        <v>6521</v>
      </c>
      <c r="I836" t="s">
        <v>6522</v>
      </c>
      <c r="J836" t="s">
        <v>36</v>
      </c>
      <c r="K836" t="s">
        <v>36</v>
      </c>
      <c r="L836" t="s">
        <v>6523</v>
      </c>
    </row>
    <row r="837" spans="1:12">
      <c r="A837">
        <v>825</v>
      </c>
      <c r="B837">
        <v>2017</v>
      </c>
      <c r="C837">
        <f>"029"</f>
        <v>0</v>
      </c>
      <c r="D837" t="s">
        <v>5628</v>
      </c>
      <c r="E837" t="s">
        <v>6524</v>
      </c>
      <c r="F837" t="s">
        <v>6525</v>
      </c>
      <c r="G837" t="s">
        <v>6526</v>
      </c>
      <c r="H837" t="s">
        <v>6527</v>
      </c>
      <c r="I837" t="s">
        <v>6528</v>
      </c>
      <c r="J837" t="s">
        <v>6529</v>
      </c>
      <c r="K837" t="s">
        <v>6530</v>
      </c>
      <c r="L837" t="s">
        <v>6531</v>
      </c>
    </row>
    <row r="838" spans="1:12">
      <c r="A838">
        <v>826</v>
      </c>
      <c r="B838">
        <v>2017</v>
      </c>
      <c r="C838">
        <f>"030"</f>
        <v>0</v>
      </c>
      <c r="D838" t="s">
        <v>369</v>
      </c>
      <c r="E838" t="s">
        <v>6532</v>
      </c>
      <c r="F838" t="s">
        <v>6533</v>
      </c>
      <c r="G838" t="s">
        <v>6534</v>
      </c>
      <c r="H838" t="s">
        <v>6535</v>
      </c>
      <c r="I838" t="s">
        <v>6536</v>
      </c>
      <c r="J838" t="s">
        <v>6537</v>
      </c>
      <c r="K838" t="s">
        <v>36</v>
      </c>
      <c r="L838" t="s">
        <v>6538</v>
      </c>
    </row>
    <row r="839" spans="1:12">
      <c r="A839">
        <v>827</v>
      </c>
      <c r="B839">
        <v>2017</v>
      </c>
      <c r="C839">
        <f>"906"</f>
        <v>0</v>
      </c>
      <c r="D839" t="s">
        <v>378</v>
      </c>
      <c r="E839" t="s">
        <v>6539</v>
      </c>
      <c r="F839" t="s">
        <v>6540</v>
      </c>
      <c r="G839" t="s">
        <v>6541</v>
      </c>
      <c r="H839" t="s">
        <v>6542</v>
      </c>
      <c r="I839" t="s">
        <v>6543</v>
      </c>
      <c r="J839" t="s">
        <v>6544</v>
      </c>
      <c r="K839" t="s">
        <v>6545</v>
      </c>
      <c r="L839" t="s">
        <v>6546</v>
      </c>
    </row>
    <row r="840" spans="1:12">
      <c r="A840">
        <v>828</v>
      </c>
      <c r="B840">
        <v>2017</v>
      </c>
      <c r="C840">
        <f>"035"</f>
        <v>0</v>
      </c>
      <c r="D840" t="s">
        <v>387</v>
      </c>
      <c r="E840" t="s">
        <v>6547</v>
      </c>
      <c r="F840" t="s">
        <v>6548</v>
      </c>
      <c r="G840" t="s">
        <v>6549</v>
      </c>
      <c r="H840" t="s">
        <v>6550</v>
      </c>
      <c r="I840" t="s">
        <v>6551</v>
      </c>
      <c r="J840" t="s">
        <v>2837</v>
      </c>
      <c r="K840" t="s">
        <v>6552</v>
      </c>
      <c r="L840" t="s">
        <v>6553</v>
      </c>
    </row>
    <row r="841" spans="1:12">
      <c r="A841">
        <v>829</v>
      </c>
      <c r="B841">
        <v>2017</v>
      </c>
      <c r="C841">
        <f>"036"</f>
        <v>0</v>
      </c>
      <c r="D841" t="s">
        <v>396</v>
      </c>
      <c r="E841" t="s">
        <v>6554</v>
      </c>
      <c r="F841" t="s">
        <v>6555</v>
      </c>
      <c r="G841" t="s">
        <v>6556</v>
      </c>
      <c r="H841" t="s">
        <v>6557</v>
      </c>
      <c r="I841" t="s">
        <v>6558</v>
      </c>
      <c r="J841" t="s">
        <v>6559</v>
      </c>
      <c r="K841" t="s">
        <v>6560</v>
      </c>
      <c r="L841" t="s">
        <v>6561</v>
      </c>
    </row>
    <row r="842" spans="1:12">
      <c r="A842">
        <v>830</v>
      </c>
      <c r="B842">
        <v>2017</v>
      </c>
      <c r="C842">
        <f>"037"</f>
        <v>0</v>
      </c>
      <c r="D842" t="s">
        <v>405</v>
      </c>
      <c r="E842" t="s">
        <v>6562</v>
      </c>
      <c r="F842" t="s">
        <v>6563</v>
      </c>
      <c r="G842" t="s">
        <v>3238</v>
      </c>
      <c r="H842" t="s">
        <v>2282</v>
      </c>
      <c r="I842" t="s">
        <v>6564</v>
      </c>
      <c r="J842" t="s">
        <v>6565</v>
      </c>
      <c r="K842" t="s">
        <v>6021</v>
      </c>
      <c r="L842" t="s">
        <v>6566</v>
      </c>
    </row>
    <row r="843" spans="1:12">
      <c r="A843">
        <v>831</v>
      </c>
      <c r="B843">
        <v>2017</v>
      </c>
      <c r="C843">
        <f>"038"</f>
        <v>0</v>
      </c>
      <c r="D843" t="s">
        <v>414</v>
      </c>
      <c r="E843" t="s">
        <v>6567</v>
      </c>
      <c r="F843" t="s">
        <v>6568</v>
      </c>
      <c r="G843" t="s">
        <v>6569</v>
      </c>
      <c r="H843" t="s">
        <v>6570</v>
      </c>
      <c r="I843" t="s">
        <v>6571</v>
      </c>
      <c r="J843" t="s">
        <v>6572</v>
      </c>
      <c r="K843" t="s">
        <v>6573</v>
      </c>
      <c r="L843" t="s">
        <v>6574</v>
      </c>
    </row>
    <row r="844" spans="1:12">
      <c r="A844">
        <v>832</v>
      </c>
      <c r="B844">
        <v>2017</v>
      </c>
      <c r="C844">
        <f>"039"</f>
        <v>0</v>
      </c>
      <c r="D844" t="s">
        <v>1389</v>
      </c>
      <c r="E844" t="s">
        <v>6575</v>
      </c>
      <c r="F844" t="s">
        <v>6576</v>
      </c>
      <c r="G844" t="s">
        <v>6577</v>
      </c>
      <c r="H844" t="s">
        <v>6578</v>
      </c>
      <c r="I844" t="s">
        <v>6579</v>
      </c>
      <c r="J844" t="s">
        <v>6580</v>
      </c>
      <c r="K844" t="s">
        <v>36</v>
      </c>
      <c r="L844" t="s">
        <v>6581</v>
      </c>
    </row>
    <row r="845" spans="1:12">
      <c r="A845">
        <v>833</v>
      </c>
      <c r="B845">
        <v>2017</v>
      </c>
      <c r="C845">
        <f>"040"</f>
        <v>0</v>
      </c>
      <c r="D845" t="s">
        <v>432</v>
      </c>
      <c r="E845" t="s">
        <v>6582</v>
      </c>
      <c r="F845" t="s">
        <v>6583</v>
      </c>
      <c r="G845" t="s">
        <v>6584</v>
      </c>
      <c r="H845" t="s">
        <v>6585</v>
      </c>
      <c r="I845" t="s">
        <v>6586</v>
      </c>
      <c r="J845" t="s">
        <v>6587</v>
      </c>
      <c r="K845" t="s">
        <v>6588</v>
      </c>
      <c r="L845" t="s">
        <v>6589</v>
      </c>
    </row>
    <row r="846" spans="1:12">
      <c r="A846">
        <v>834</v>
      </c>
      <c r="B846">
        <v>2017</v>
      </c>
      <c r="C846">
        <f>"041"</f>
        <v>0</v>
      </c>
      <c r="D846" t="s">
        <v>1406</v>
      </c>
      <c r="E846" t="s">
        <v>6590</v>
      </c>
      <c r="F846" t="s">
        <v>6591</v>
      </c>
      <c r="G846" t="s">
        <v>6592</v>
      </c>
      <c r="H846" t="s">
        <v>6593</v>
      </c>
      <c r="I846" t="s">
        <v>6594</v>
      </c>
      <c r="J846" t="s">
        <v>6595</v>
      </c>
      <c r="K846" t="s">
        <v>6596</v>
      </c>
      <c r="L846" t="s">
        <v>6597</v>
      </c>
    </row>
    <row r="847" spans="1:12">
      <c r="A847">
        <v>835</v>
      </c>
      <c r="B847">
        <v>2017</v>
      </c>
      <c r="C847">
        <f>"046"</f>
        <v>0</v>
      </c>
      <c r="D847" t="s">
        <v>450</v>
      </c>
      <c r="E847" t="s">
        <v>6598</v>
      </c>
      <c r="F847" t="s">
        <v>6599</v>
      </c>
      <c r="G847" t="s">
        <v>6600</v>
      </c>
      <c r="H847" t="s">
        <v>6601</v>
      </c>
      <c r="I847" t="s">
        <v>6602</v>
      </c>
      <c r="J847" t="s">
        <v>6603</v>
      </c>
      <c r="K847" t="s">
        <v>6604</v>
      </c>
      <c r="L847" t="s">
        <v>6605</v>
      </c>
    </row>
    <row r="848" spans="1:12">
      <c r="A848">
        <v>836</v>
      </c>
      <c r="B848">
        <v>2017</v>
      </c>
      <c r="C848">
        <f>"044"</f>
        <v>0</v>
      </c>
      <c r="D848" t="s">
        <v>459</v>
      </c>
      <c r="E848" t="s">
        <v>6606</v>
      </c>
      <c r="F848" t="s">
        <v>6607</v>
      </c>
      <c r="G848" t="s">
        <v>6608</v>
      </c>
      <c r="H848" t="s">
        <v>6609</v>
      </c>
      <c r="I848" t="s">
        <v>6610</v>
      </c>
      <c r="J848" t="s">
        <v>6611</v>
      </c>
      <c r="K848" t="s">
        <v>6612</v>
      </c>
      <c r="L848" t="s">
        <v>6613</v>
      </c>
    </row>
    <row r="849" spans="1:12">
      <c r="A849">
        <v>837</v>
      </c>
      <c r="B849">
        <v>2017</v>
      </c>
      <c r="C849">
        <f>"047"</f>
        <v>0</v>
      </c>
      <c r="D849" t="s">
        <v>468</v>
      </c>
      <c r="E849" t="s">
        <v>6614</v>
      </c>
      <c r="F849" t="s">
        <v>6615</v>
      </c>
      <c r="G849" t="s">
        <v>6616</v>
      </c>
      <c r="H849" t="s">
        <v>6617</v>
      </c>
      <c r="I849" t="s">
        <v>6618</v>
      </c>
      <c r="J849" t="s">
        <v>6619</v>
      </c>
      <c r="K849" t="s">
        <v>36</v>
      </c>
      <c r="L849" t="s">
        <v>6620</v>
      </c>
    </row>
    <row r="850" spans="1:12">
      <c r="A850">
        <v>838</v>
      </c>
      <c r="B850">
        <v>2017</v>
      </c>
      <c r="C850">
        <f>"042"</f>
        <v>0</v>
      </c>
      <c r="D850" t="s">
        <v>477</v>
      </c>
      <c r="E850" t="s">
        <v>6621</v>
      </c>
      <c r="F850" t="s">
        <v>6622</v>
      </c>
      <c r="G850" t="s">
        <v>6623</v>
      </c>
      <c r="H850" t="s">
        <v>6624</v>
      </c>
      <c r="I850" t="s">
        <v>6625</v>
      </c>
      <c r="J850" t="s">
        <v>6626</v>
      </c>
      <c r="K850" t="s">
        <v>6627</v>
      </c>
      <c r="L850" t="s">
        <v>6628</v>
      </c>
    </row>
    <row r="851" spans="1:12">
      <c r="A851">
        <v>839</v>
      </c>
      <c r="B851">
        <v>2017</v>
      </c>
      <c r="C851">
        <f>"043"</f>
        <v>0</v>
      </c>
      <c r="D851" t="s">
        <v>486</v>
      </c>
      <c r="E851" t="s">
        <v>6629</v>
      </c>
      <c r="F851" t="s">
        <v>6630</v>
      </c>
      <c r="G851" t="s">
        <v>6631</v>
      </c>
      <c r="H851" t="s">
        <v>6632</v>
      </c>
      <c r="I851" t="s">
        <v>6633</v>
      </c>
      <c r="J851" t="s">
        <v>6634</v>
      </c>
      <c r="K851" t="s">
        <v>6635</v>
      </c>
      <c r="L851" t="s">
        <v>6636</v>
      </c>
    </row>
    <row r="852" spans="1:12">
      <c r="A852">
        <v>840</v>
      </c>
      <c r="B852">
        <v>2017</v>
      </c>
      <c r="C852">
        <f>"045"</f>
        <v>0</v>
      </c>
      <c r="D852" t="s">
        <v>1455</v>
      </c>
      <c r="E852" t="s">
        <v>6637</v>
      </c>
      <c r="F852" t="s">
        <v>6638</v>
      </c>
      <c r="G852" t="s">
        <v>6639</v>
      </c>
      <c r="H852" t="s">
        <v>6640</v>
      </c>
      <c r="I852" t="s">
        <v>6641</v>
      </c>
      <c r="J852" t="s">
        <v>6642</v>
      </c>
      <c r="K852" t="s">
        <v>6643</v>
      </c>
      <c r="L852" t="s">
        <v>6644</v>
      </c>
    </row>
    <row r="853" spans="1:12">
      <c r="A853">
        <v>841</v>
      </c>
      <c r="B853">
        <v>2017</v>
      </c>
      <c r="C853">
        <f>"048"</f>
        <v>0</v>
      </c>
      <c r="D853" t="s">
        <v>504</v>
      </c>
      <c r="E853" t="s">
        <v>6645</v>
      </c>
      <c r="F853" t="s">
        <v>6646</v>
      </c>
      <c r="G853" t="s">
        <v>6647</v>
      </c>
      <c r="H853" t="s">
        <v>6648</v>
      </c>
      <c r="I853" t="s">
        <v>6649</v>
      </c>
      <c r="J853" t="s">
        <v>6650</v>
      </c>
      <c r="K853" t="s">
        <v>6651</v>
      </c>
      <c r="L853" t="s">
        <v>6652</v>
      </c>
    </row>
    <row r="854" spans="1:12">
      <c r="A854">
        <v>842</v>
      </c>
      <c r="B854">
        <v>2017</v>
      </c>
      <c r="C854">
        <f>"094"</f>
        <v>0</v>
      </c>
      <c r="D854" t="s">
        <v>513</v>
      </c>
      <c r="E854" t="s">
        <v>6653</v>
      </c>
      <c r="F854" t="s">
        <v>6654</v>
      </c>
      <c r="G854" t="s">
        <v>6655</v>
      </c>
      <c r="H854" t="s">
        <v>6656</v>
      </c>
      <c r="I854" t="s">
        <v>6657</v>
      </c>
      <c r="J854" t="s">
        <v>6658</v>
      </c>
      <c r="K854" t="s">
        <v>6659</v>
      </c>
      <c r="L854" t="s">
        <v>6660</v>
      </c>
    </row>
    <row r="855" spans="1:12">
      <c r="A855">
        <v>843</v>
      </c>
      <c r="B855">
        <v>2017</v>
      </c>
      <c r="C855">
        <f>"049"</f>
        <v>0</v>
      </c>
      <c r="D855" t="s">
        <v>522</v>
      </c>
      <c r="E855" t="s">
        <v>6661</v>
      </c>
      <c r="F855" t="s">
        <v>6662</v>
      </c>
      <c r="G855" t="s">
        <v>6663</v>
      </c>
      <c r="H855" t="s">
        <v>6664</v>
      </c>
      <c r="I855" t="s">
        <v>6665</v>
      </c>
      <c r="J855" t="s">
        <v>6666</v>
      </c>
      <c r="K855" t="s">
        <v>36</v>
      </c>
      <c r="L855" t="s">
        <v>6667</v>
      </c>
    </row>
    <row r="856" spans="1:12">
      <c r="A856">
        <v>844</v>
      </c>
      <c r="B856">
        <v>2017</v>
      </c>
      <c r="C856">
        <f>"910"</f>
        <v>0</v>
      </c>
      <c r="D856" t="s">
        <v>531</v>
      </c>
      <c r="E856" t="s">
        <v>6668</v>
      </c>
      <c r="F856" t="s">
        <v>6669</v>
      </c>
      <c r="G856" t="s">
        <v>6670</v>
      </c>
      <c r="H856" t="s">
        <v>6671</v>
      </c>
      <c r="I856" t="s">
        <v>6672</v>
      </c>
      <c r="J856" t="s">
        <v>6673</v>
      </c>
      <c r="K856" t="s">
        <v>6674</v>
      </c>
      <c r="L856" t="s">
        <v>6675</v>
      </c>
    </row>
    <row r="857" spans="1:12">
      <c r="A857">
        <v>845</v>
      </c>
      <c r="B857">
        <v>2017</v>
      </c>
      <c r="C857">
        <f>"050"</f>
        <v>0</v>
      </c>
      <c r="D857" t="s">
        <v>540</v>
      </c>
      <c r="E857" t="s">
        <v>6676</v>
      </c>
      <c r="F857" t="s">
        <v>6677</v>
      </c>
      <c r="G857" t="s">
        <v>6678</v>
      </c>
      <c r="H857" t="s">
        <v>6679</v>
      </c>
      <c r="I857" t="s">
        <v>6680</v>
      </c>
      <c r="J857" t="s">
        <v>6681</v>
      </c>
      <c r="K857" t="s">
        <v>36</v>
      </c>
      <c r="L857" t="s">
        <v>6682</v>
      </c>
    </row>
    <row r="858" spans="1:12">
      <c r="A858">
        <v>846</v>
      </c>
      <c r="B858">
        <v>2017</v>
      </c>
      <c r="C858">
        <f>"022"</f>
        <v>0</v>
      </c>
      <c r="D858" t="s">
        <v>1502</v>
      </c>
      <c r="E858" t="s">
        <v>6683</v>
      </c>
      <c r="F858" t="s">
        <v>6684</v>
      </c>
      <c r="G858" t="s">
        <v>6685</v>
      </c>
      <c r="H858" t="s">
        <v>6686</v>
      </c>
      <c r="I858" t="s">
        <v>6687</v>
      </c>
      <c r="J858" t="s">
        <v>6688</v>
      </c>
      <c r="K858" t="s">
        <v>6689</v>
      </c>
      <c r="L858" t="s">
        <v>6690</v>
      </c>
    </row>
    <row r="859" spans="1:12">
      <c r="A859">
        <v>847</v>
      </c>
      <c r="B859">
        <v>2017</v>
      </c>
      <c r="C859">
        <f>"907"</f>
        <v>0</v>
      </c>
      <c r="D859" t="s">
        <v>558</v>
      </c>
      <c r="E859" t="s">
        <v>6691</v>
      </c>
      <c r="F859" t="s">
        <v>6692</v>
      </c>
      <c r="G859" t="s">
        <v>6693</v>
      </c>
      <c r="H859" t="s">
        <v>6694</v>
      </c>
      <c r="I859" t="s">
        <v>6695</v>
      </c>
      <c r="J859" t="s">
        <v>6696</v>
      </c>
      <c r="K859" t="s">
        <v>6697</v>
      </c>
      <c r="L859" t="s">
        <v>6698</v>
      </c>
    </row>
    <row r="860" spans="1:12">
      <c r="A860">
        <v>848</v>
      </c>
      <c r="B860">
        <v>2017</v>
      </c>
      <c r="C860">
        <f>"051"</f>
        <v>0</v>
      </c>
      <c r="D860" t="s">
        <v>567</v>
      </c>
      <c r="E860" t="s">
        <v>6699</v>
      </c>
      <c r="F860" t="s">
        <v>6700</v>
      </c>
      <c r="G860" t="s">
        <v>6701</v>
      </c>
      <c r="H860" t="s">
        <v>6702</v>
      </c>
      <c r="I860" t="s">
        <v>6703</v>
      </c>
      <c r="J860" t="s">
        <v>6704</v>
      </c>
      <c r="K860" t="s">
        <v>6705</v>
      </c>
      <c r="L860" t="s">
        <v>6706</v>
      </c>
    </row>
    <row r="861" spans="1:12">
      <c r="A861">
        <v>849</v>
      </c>
      <c r="B861">
        <v>2017</v>
      </c>
      <c r="C861">
        <f>"052"</f>
        <v>0</v>
      </c>
      <c r="D861" t="s">
        <v>576</v>
      </c>
      <c r="E861" t="s">
        <v>6707</v>
      </c>
      <c r="F861" t="s">
        <v>6708</v>
      </c>
      <c r="G861" t="s">
        <v>6709</v>
      </c>
      <c r="H861" t="s">
        <v>6710</v>
      </c>
      <c r="I861" t="s">
        <v>6711</v>
      </c>
      <c r="J861" t="s">
        <v>6712</v>
      </c>
      <c r="K861" t="s">
        <v>6713</v>
      </c>
      <c r="L861" t="s">
        <v>6714</v>
      </c>
    </row>
    <row r="862" spans="1:12">
      <c r="A862">
        <v>850</v>
      </c>
      <c r="B862">
        <v>2017</v>
      </c>
      <c r="C862">
        <f>"053"</f>
        <v>0</v>
      </c>
      <c r="D862" t="s">
        <v>585</v>
      </c>
      <c r="E862" t="s">
        <v>6715</v>
      </c>
      <c r="F862" t="s">
        <v>6716</v>
      </c>
      <c r="G862" t="s">
        <v>6717</v>
      </c>
      <c r="H862" t="s">
        <v>6718</v>
      </c>
      <c r="I862" t="s">
        <v>6719</v>
      </c>
      <c r="J862" t="s">
        <v>6720</v>
      </c>
      <c r="K862" t="s">
        <v>6721</v>
      </c>
      <c r="L862" t="s">
        <v>6722</v>
      </c>
    </row>
    <row r="863" spans="1:12">
      <c r="A863">
        <v>851</v>
      </c>
      <c r="B863">
        <v>2017</v>
      </c>
      <c r="C863">
        <f>"054"</f>
        <v>0</v>
      </c>
      <c r="D863" t="s">
        <v>594</v>
      </c>
      <c r="E863" t="s">
        <v>6723</v>
      </c>
      <c r="F863" t="s">
        <v>6724</v>
      </c>
      <c r="G863" t="s">
        <v>6725</v>
      </c>
      <c r="H863" t="s">
        <v>6726</v>
      </c>
      <c r="I863" t="s">
        <v>6727</v>
      </c>
      <c r="J863" t="s">
        <v>6728</v>
      </c>
      <c r="K863" t="s">
        <v>6729</v>
      </c>
      <c r="L863" t="s">
        <v>6730</v>
      </c>
    </row>
    <row r="864" spans="1:12">
      <c r="A864">
        <v>852</v>
      </c>
      <c r="B864">
        <v>2017</v>
      </c>
      <c r="C864">
        <f>"057"</f>
        <v>0</v>
      </c>
      <c r="D864" t="s">
        <v>603</v>
      </c>
      <c r="E864" t="s">
        <v>6731</v>
      </c>
      <c r="F864" t="s">
        <v>6732</v>
      </c>
      <c r="G864" t="s">
        <v>6733</v>
      </c>
      <c r="H864" t="s">
        <v>6734</v>
      </c>
      <c r="I864" t="s">
        <v>6735</v>
      </c>
      <c r="J864" t="s">
        <v>6736</v>
      </c>
      <c r="K864" t="s">
        <v>6737</v>
      </c>
      <c r="L864" t="s">
        <v>6738</v>
      </c>
    </row>
    <row r="865" spans="1:12">
      <c r="A865">
        <v>853</v>
      </c>
      <c r="B865">
        <v>2017</v>
      </c>
      <c r="C865">
        <f>"055"</f>
        <v>0</v>
      </c>
      <c r="D865" t="s">
        <v>612</v>
      </c>
      <c r="E865" t="s">
        <v>6739</v>
      </c>
      <c r="F865" t="s">
        <v>6740</v>
      </c>
      <c r="G865" t="s">
        <v>6741</v>
      </c>
      <c r="H865" t="s">
        <v>6742</v>
      </c>
      <c r="I865" t="s">
        <v>3323</v>
      </c>
      <c r="J865" t="s">
        <v>6743</v>
      </c>
      <c r="K865" t="s">
        <v>6744</v>
      </c>
      <c r="L865" t="s">
        <v>6745</v>
      </c>
    </row>
    <row r="866" spans="1:12">
      <c r="A866">
        <v>854</v>
      </c>
      <c r="B866">
        <v>2017</v>
      </c>
      <c r="C866">
        <f>"056"</f>
        <v>0</v>
      </c>
      <c r="D866" t="s">
        <v>621</v>
      </c>
      <c r="E866" t="s">
        <v>6746</v>
      </c>
      <c r="F866" t="s">
        <v>6747</v>
      </c>
      <c r="G866" t="s">
        <v>6748</v>
      </c>
      <c r="H866" t="s">
        <v>6749</v>
      </c>
      <c r="I866" t="s">
        <v>6750</v>
      </c>
      <c r="J866" t="s">
        <v>3727</v>
      </c>
      <c r="K866" t="s">
        <v>36</v>
      </c>
      <c r="L866" t="s">
        <v>6751</v>
      </c>
    </row>
    <row r="867" spans="1:12">
      <c r="A867">
        <v>855</v>
      </c>
      <c r="B867">
        <v>2017</v>
      </c>
      <c r="C867">
        <f>"081"</f>
        <v>0</v>
      </c>
      <c r="D867" t="s">
        <v>630</v>
      </c>
      <c r="E867" t="s">
        <v>6752</v>
      </c>
      <c r="F867" t="s">
        <v>6753</v>
      </c>
      <c r="G867" t="s">
        <v>6754</v>
      </c>
      <c r="H867" t="s">
        <v>6755</v>
      </c>
      <c r="I867" t="s">
        <v>6756</v>
      </c>
      <c r="J867" t="s">
        <v>6757</v>
      </c>
      <c r="K867" t="s">
        <v>6758</v>
      </c>
      <c r="L867" t="s">
        <v>6759</v>
      </c>
    </row>
    <row r="868" spans="1:12">
      <c r="A868">
        <v>856</v>
      </c>
      <c r="B868">
        <v>2017</v>
      </c>
      <c r="C868">
        <f>"903"</f>
        <v>0</v>
      </c>
      <c r="D868" t="s">
        <v>639</v>
      </c>
      <c r="E868" t="s">
        <v>6760</v>
      </c>
      <c r="F868" t="s">
        <v>6761</v>
      </c>
      <c r="G868" t="s">
        <v>6762</v>
      </c>
      <c r="H868" t="s">
        <v>6763</v>
      </c>
      <c r="I868" t="s">
        <v>6764</v>
      </c>
      <c r="J868" t="s">
        <v>6765</v>
      </c>
      <c r="K868" t="s">
        <v>6766</v>
      </c>
      <c r="L868" t="s">
        <v>6767</v>
      </c>
    </row>
    <row r="869" spans="1:12">
      <c r="A869">
        <v>857</v>
      </c>
      <c r="B869">
        <v>2017</v>
      </c>
      <c r="C869">
        <f>"058"</f>
        <v>0</v>
      </c>
      <c r="D869" t="s">
        <v>648</v>
      </c>
      <c r="E869" t="s">
        <v>6768</v>
      </c>
      <c r="F869" t="s">
        <v>6769</v>
      </c>
      <c r="G869" t="s">
        <v>6770</v>
      </c>
      <c r="H869" t="s">
        <v>6771</v>
      </c>
      <c r="I869" t="s">
        <v>6772</v>
      </c>
      <c r="J869" t="s">
        <v>6773</v>
      </c>
      <c r="K869" t="s">
        <v>6774</v>
      </c>
      <c r="L869" t="s">
        <v>6775</v>
      </c>
    </row>
    <row r="870" spans="1:12">
      <c r="A870">
        <v>858</v>
      </c>
      <c r="B870">
        <v>2017</v>
      </c>
      <c r="C870">
        <f>"059"</f>
        <v>0</v>
      </c>
      <c r="D870" t="s">
        <v>657</v>
      </c>
      <c r="E870" t="s">
        <v>6776</v>
      </c>
      <c r="F870" t="s">
        <v>6777</v>
      </c>
      <c r="G870" t="s">
        <v>6778</v>
      </c>
      <c r="H870" t="s">
        <v>6779</v>
      </c>
      <c r="I870" t="s">
        <v>6780</v>
      </c>
      <c r="J870" t="s">
        <v>6781</v>
      </c>
      <c r="K870" t="s">
        <v>6782</v>
      </c>
      <c r="L870" t="s">
        <v>6783</v>
      </c>
    </row>
    <row r="871" spans="1:12">
      <c r="A871">
        <v>859</v>
      </c>
      <c r="B871">
        <v>2017</v>
      </c>
      <c r="C871">
        <f>"060"</f>
        <v>0</v>
      </c>
      <c r="D871" t="s">
        <v>666</v>
      </c>
      <c r="E871" t="s">
        <v>6784</v>
      </c>
      <c r="F871" t="s">
        <v>6785</v>
      </c>
      <c r="G871" t="s">
        <v>6786</v>
      </c>
      <c r="H871" t="s">
        <v>2366</v>
      </c>
      <c r="I871" t="s">
        <v>6787</v>
      </c>
      <c r="J871" t="s">
        <v>6788</v>
      </c>
      <c r="K871" t="s">
        <v>36</v>
      </c>
      <c r="L871" t="s">
        <v>6789</v>
      </c>
    </row>
    <row r="872" spans="1:12">
      <c r="A872">
        <v>860</v>
      </c>
      <c r="B872">
        <v>2017</v>
      </c>
      <c r="C872">
        <f>"061"</f>
        <v>0</v>
      </c>
      <c r="D872" t="s">
        <v>675</v>
      </c>
      <c r="E872" t="s">
        <v>6790</v>
      </c>
      <c r="F872" t="s">
        <v>3218</v>
      </c>
      <c r="G872" t="s">
        <v>6791</v>
      </c>
      <c r="H872" t="s">
        <v>6792</v>
      </c>
      <c r="I872" t="s">
        <v>6793</v>
      </c>
      <c r="J872" t="s">
        <v>6794</v>
      </c>
      <c r="K872" t="s">
        <v>6795</v>
      </c>
      <c r="L872" t="s">
        <v>6796</v>
      </c>
    </row>
    <row r="873" spans="1:12">
      <c r="A873">
        <v>861</v>
      </c>
      <c r="B873">
        <v>2017</v>
      </c>
      <c r="C873">
        <f>"062"</f>
        <v>0</v>
      </c>
      <c r="D873" t="s">
        <v>684</v>
      </c>
      <c r="E873" t="s">
        <v>6797</v>
      </c>
      <c r="F873" t="s">
        <v>6798</v>
      </c>
      <c r="G873" t="s">
        <v>6799</v>
      </c>
      <c r="H873" t="s">
        <v>6800</v>
      </c>
      <c r="I873" t="s">
        <v>6801</v>
      </c>
      <c r="J873" t="s">
        <v>6802</v>
      </c>
      <c r="K873" t="s">
        <v>6803</v>
      </c>
      <c r="L873" t="s">
        <v>6804</v>
      </c>
    </row>
    <row r="874" spans="1:12">
      <c r="A874">
        <v>862</v>
      </c>
      <c r="B874">
        <v>2017</v>
      </c>
      <c r="C874">
        <f>"063"</f>
        <v>0</v>
      </c>
      <c r="D874" t="s">
        <v>693</v>
      </c>
      <c r="E874" t="s">
        <v>6805</v>
      </c>
      <c r="F874" t="s">
        <v>6806</v>
      </c>
      <c r="G874" t="s">
        <v>6807</v>
      </c>
      <c r="H874" t="s">
        <v>2157</v>
      </c>
      <c r="I874" t="s">
        <v>6808</v>
      </c>
      <c r="J874" t="s">
        <v>6809</v>
      </c>
      <c r="K874" t="s">
        <v>36</v>
      </c>
      <c r="L874" t="s">
        <v>6810</v>
      </c>
    </row>
    <row r="875" spans="1:12">
      <c r="A875">
        <v>863</v>
      </c>
      <c r="B875">
        <v>2017</v>
      </c>
      <c r="C875">
        <f>"064"</f>
        <v>0</v>
      </c>
      <c r="D875" t="s">
        <v>702</v>
      </c>
      <c r="E875" t="s">
        <v>6811</v>
      </c>
      <c r="F875" t="s">
        <v>6812</v>
      </c>
      <c r="G875" t="s">
        <v>6813</v>
      </c>
      <c r="H875" t="s">
        <v>6814</v>
      </c>
      <c r="I875" t="s">
        <v>6815</v>
      </c>
      <c r="J875" t="s">
        <v>6816</v>
      </c>
      <c r="K875" t="s">
        <v>6596</v>
      </c>
      <c r="L875" t="s">
        <v>6817</v>
      </c>
    </row>
    <row r="876" spans="1:12">
      <c r="A876">
        <v>864</v>
      </c>
      <c r="B876">
        <v>2017</v>
      </c>
      <c r="C876">
        <f>"066"</f>
        <v>0</v>
      </c>
      <c r="D876" t="s">
        <v>711</v>
      </c>
      <c r="E876" t="s">
        <v>6818</v>
      </c>
      <c r="F876" t="s">
        <v>2856</v>
      </c>
      <c r="G876" t="s">
        <v>4616</v>
      </c>
      <c r="H876" t="s">
        <v>6819</v>
      </c>
      <c r="I876" t="s">
        <v>6820</v>
      </c>
      <c r="J876" t="s">
        <v>6821</v>
      </c>
      <c r="K876" t="s">
        <v>36</v>
      </c>
      <c r="L876" t="s">
        <v>6822</v>
      </c>
    </row>
    <row r="877" spans="1:12">
      <c r="A877">
        <v>865</v>
      </c>
      <c r="B877">
        <v>2017</v>
      </c>
      <c r="C877">
        <f>"068"</f>
        <v>0</v>
      </c>
      <c r="D877" t="s">
        <v>719</v>
      </c>
      <c r="E877" t="s">
        <v>6823</v>
      </c>
      <c r="F877" t="s">
        <v>6824</v>
      </c>
      <c r="G877" t="s">
        <v>6825</v>
      </c>
      <c r="H877" t="s">
        <v>6826</v>
      </c>
      <c r="I877" t="s">
        <v>6827</v>
      </c>
      <c r="J877" t="s">
        <v>6828</v>
      </c>
      <c r="K877" t="s">
        <v>6829</v>
      </c>
      <c r="L877" t="s">
        <v>6830</v>
      </c>
    </row>
    <row r="878" spans="1:12">
      <c r="A878">
        <v>866</v>
      </c>
      <c r="B878">
        <v>2017</v>
      </c>
      <c r="C878">
        <f>"069"</f>
        <v>0</v>
      </c>
      <c r="D878" t="s">
        <v>728</v>
      </c>
      <c r="E878" t="s">
        <v>6831</v>
      </c>
      <c r="F878" t="s">
        <v>6832</v>
      </c>
      <c r="G878" t="s">
        <v>6833</v>
      </c>
      <c r="H878" t="s">
        <v>6834</v>
      </c>
      <c r="I878" t="s">
        <v>6835</v>
      </c>
      <c r="J878" t="s">
        <v>6836</v>
      </c>
      <c r="K878" t="s">
        <v>6837</v>
      </c>
      <c r="L878" t="s">
        <v>6838</v>
      </c>
    </row>
    <row r="879" spans="1:12">
      <c r="A879">
        <v>867</v>
      </c>
      <c r="B879">
        <v>2017</v>
      </c>
      <c r="C879">
        <f>"007"</f>
        <v>0</v>
      </c>
      <c r="D879" t="s">
        <v>1669</v>
      </c>
      <c r="E879" t="s">
        <v>6839</v>
      </c>
      <c r="F879" t="s">
        <v>6840</v>
      </c>
      <c r="G879" t="s">
        <v>6841</v>
      </c>
      <c r="H879" t="s">
        <v>6842</v>
      </c>
      <c r="I879" t="s">
        <v>4105</v>
      </c>
      <c r="J879" t="s">
        <v>6843</v>
      </c>
      <c r="K879" t="s">
        <v>36</v>
      </c>
      <c r="L879" t="s">
        <v>6844</v>
      </c>
    </row>
    <row r="880" spans="1:12">
      <c r="A880">
        <v>868</v>
      </c>
      <c r="B880">
        <v>2017</v>
      </c>
      <c r="C880">
        <f>"908"</f>
        <v>0</v>
      </c>
      <c r="D880" t="s">
        <v>746</v>
      </c>
      <c r="E880" t="s">
        <v>6845</v>
      </c>
      <c r="F880" t="s">
        <v>2874</v>
      </c>
      <c r="G880" t="s">
        <v>6846</v>
      </c>
      <c r="H880" t="s">
        <v>6847</v>
      </c>
      <c r="I880" t="s">
        <v>6848</v>
      </c>
      <c r="J880" t="s">
        <v>36</v>
      </c>
      <c r="K880" t="s">
        <v>36</v>
      </c>
      <c r="L880" t="s">
        <v>6849</v>
      </c>
    </row>
    <row r="881" spans="1:12">
      <c r="A881">
        <v>869</v>
      </c>
      <c r="B881">
        <v>2017</v>
      </c>
      <c r="C881">
        <f>"071"</f>
        <v>0</v>
      </c>
      <c r="D881" t="s">
        <v>755</v>
      </c>
      <c r="E881" t="s">
        <v>6850</v>
      </c>
      <c r="F881" t="s">
        <v>6851</v>
      </c>
      <c r="G881" t="s">
        <v>6852</v>
      </c>
      <c r="H881" t="s">
        <v>6853</v>
      </c>
      <c r="I881" t="s">
        <v>6854</v>
      </c>
      <c r="J881" t="s">
        <v>6855</v>
      </c>
      <c r="K881" t="s">
        <v>36</v>
      </c>
      <c r="L881" t="s">
        <v>6856</v>
      </c>
    </row>
    <row r="882" spans="1:12">
      <c r="A882">
        <v>870</v>
      </c>
      <c r="B882">
        <v>2017</v>
      </c>
      <c r="C882">
        <f>"067"</f>
        <v>0</v>
      </c>
      <c r="D882" t="s">
        <v>763</v>
      </c>
      <c r="E882" t="s">
        <v>6857</v>
      </c>
      <c r="F882" t="s">
        <v>6858</v>
      </c>
      <c r="G882" t="s">
        <v>6859</v>
      </c>
      <c r="H882" t="s">
        <v>6860</v>
      </c>
      <c r="I882" t="s">
        <v>6861</v>
      </c>
      <c r="J882" t="s">
        <v>6862</v>
      </c>
      <c r="K882" t="s">
        <v>4964</v>
      </c>
      <c r="L882" t="s">
        <v>6863</v>
      </c>
    </row>
    <row r="883" spans="1:12">
      <c r="A883">
        <v>871</v>
      </c>
      <c r="B883">
        <v>2017</v>
      </c>
      <c r="C883">
        <f>"909"</f>
        <v>0</v>
      </c>
      <c r="D883" t="s">
        <v>772</v>
      </c>
      <c r="E883" t="s">
        <v>6864</v>
      </c>
      <c r="F883" t="s">
        <v>6865</v>
      </c>
      <c r="G883" t="s">
        <v>6866</v>
      </c>
      <c r="H883" t="s">
        <v>2690</v>
      </c>
      <c r="I883" t="s">
        <v>6867</v>
      </c>
      <c r="J883" t="s">
        <v>6868</v>
      </c>
      <c r="K883" t="s">
        <v>36</v>
      </c>
      <c r="L883" t="s">
        <v>6869</v>
      </c>
    </row>
    <row r="884" spans="1:12">
      <c r="A884">
        <v>872</v>
      </c>
      <c r="B884">
        <v>2017</v>
      </c>
      <c r="C884">
        <f>"073"</f>
        <v>0</v>
      </c>
      <c r="D884" t="s">
        <v>781</v>
      </c>
      <c r="E884" t="s">
        <v>6870</v>
      </c>
      <c r="F884" t="s">
        <v>6871</v>
      </c>
      <c r="G884" t="s">
        <v>6872</v>
      </c>
      <c r="H884" t="s">
        <v>6873</v>
      </c>
      <c r="I884" t="s">
        <v>6874</v>
      </c>
      <c r="J884" t="s">
        <v>6875</v>
      </c>
      <c r="K884" t="s">
        <v>6876</v>
      </c>
      <c r="L884" t="s">
        <v>6877</v>
      </c>
    </row>
    <row r="885" spans="1:12">
      <c r="A885">
        <v>873</v>
      </c>
      <c r="B885">
        <v>2017</v>
      </c>
      <c r="C885">
        <f>"074"</f>
        <v>0</v>
      </c>
      <c r="D885" t="s">
        <v>1715</v>
      </c>
      <c r="E885" t="s">
        <v>6878</v>
      </c>
      <c r="F885" t="s">
        <v>6879</v>
      </c>
      <c r="G885" t="s">
        <v>6880</v>
      </c>
      <c r="H885" t="s">
        <v>6881</v>
      </c>
      <c r="I885" t="s">
        <v>6882</v>
      </c>
      <c r="J885" t="s">
        <v>6883</v>
      </c>
      <c r="K885" t="s">
        <v>6884</v>
      </c>
      <c r="L885" t="s">
        <v>6885</v>
      </c>
    </row>
    <row r="886" spans="1:12">
      <c r="A886">
        <v>874</v>
      </c>
      <c r="B886">
        <v>2017</v>
      </c>
      <c r="C886">
        <f>"075"</f>
        <v>0</v>
      </c>
      <c r="D886" t="s">
        <v>790</v>
      </c>
      <c r="E886" t="s">
        <v>6886</v>
      </c>
      <c r="F886" t="s">
        <v>6887</v>
      </c>
      <c r="G886" t="s">
        <v>6888</v>
      </c>
      <c r="H886" t="s">
        <v>6889</v>
      </c>
      <c r="I886" t="s">
        <v>6890</v>
      </c>
      <c r="J886" t="s">
        <v>6891</v>
      </c>
      <c r="K886" t="s">
        <v>6892</v>
      </c>
      <c r="L886" t="s">
        <v>6893</v>
      </c>
    </row>
    <row r="887" spans="1:12">
      <c r="A887">
        <v>875</v>
      </c>
      <c r="B887">
        <v>2017</v>
      </c>
      <c r="C887">
        <f>"083"</f>
        <v>0</v>
      </c>
      <c r="D887" t="s">
        <v>799</v>
      </c>
      <c r="E887" t="s">
        <v>6894</v>
      </c>
      <c r="F887" t="s">
        <v>6895</v>
      </c>
      <c r="G887" t="s">
        <v>6896</v>
      </c>
      <c r="H887" t="s">
        <v>6897</v>
      </c>
      <c r="I887" t="s">
        <v>6898</v>
      </c>
      <c r="J887" t="s">
        <v>6899</v>
      </c>
      <c r="K887" t="s">
        <v>36</v>
      </c>
      <c r="L887" t="s">
        <v>6900</v>
      </c>
    </row>
    <row r="888" spans="1:12">
      <c r="A888">
        <v>876</v>
      </c>
      <c r="B888">
        <v>2017</v>
      </c>
      <c r="C888">
        <f>"072"</f>
        <v>0</v>
      </c>
      <c r="D888" t="s">
        <v>808</v>
      </c>
      <c r="E888" t="s">
        <v>6901</v>
      </c>
      <c r="F888" t="s">
        <v>6902</v>
      </c>
      <c r="G888" t="s">
        <v>6903</v>
      </c>
      <c r="H888" t="s">
        <v>6904</v>
      </c>
      <c r="I888" t="s">
        <v>6905</v>
      </c>
      <c r="J888" t="s">
        <v>6906</v>
      </c>
      <c r="K888" t="s">
        <v>36</v>
      </c>
      <c r="L888" t="s">
        <v>6907</v>
      </c>
    </row>
    <row r="889" spans="1:12">
      <c r="A889">
        <v>877</v>
      </c>
      <c r="B889">
        <v>2017</v>
      </c>
      <c r="C889">
        <f>"077"</f>
        <v>0</v>
      </c>
      <c r="D889" t="s">
        <v>816</v>
      </c>
      <c r="E889" t="s">
        <v>6908</v>
      </c>
      <c r="F889" t="s">
        <v>6909</v>
      </c>
      <c r="G889" t="s">
        <v>6910</v>
      </c>
      <c r="H889" t="s">
        <v>5043</v>
      </c>
      <c r="I889" t="s">
        <v>6911</v>
      </c>
      <c r="J889" t="s">
        <v>6912</v>
      </c>
      <c r="K889" t="s">
        <v>3605</v>
      </c>
      <c r="L889" t="s">
        <v>6913</v>
      </c>
    </row>
    <row r="890" spans="1:12">
      <c r="A890">
        <v>878</v>
      </c>
      <c r="B890">
        <v>2017</v>
      </c>
      <c r="C890">
        <f>"078"</f>
        <v>0</v>
      </c>
      <c r="D890" t="s">
        <v>825</v>
      </c>
      <c r="E890" t="s">
        <v>6914</v>
      </c>
      <c r="F890" t="s">
        <v>6915</v>
      </c>
      <c r="G890" t="s">
        <v>6916</v>
      </c>
      <c r="H890" t="s">
        <v>6917</v>
      </c>
      <c r="I890" t="s">
        <v>6918</v>
      </c>
      <c r="J890" t="s">
        <v>6919</v>
      </c>
      <c r="K890" t="s">
        <v>36</v>
      </c>
      <c r="L890" t="s">
        <v>6920</v>
      </c>
    </row>
    <row r="891" spans="1:12">
      <c r="A891">
        <v>879</v>
      </c>
      <c r="B891">
        <v>2017</v>
      </c>
      <c r="C891">
        <f>"082"</f>
        <v>0</v>
      </c>
      <c r="D891" t="s">
        <v>834</v>
      </c>
      <c r="E891" t="s">
        <v>6921</v>
      </c>
      <c r="F891" t="s">
        <v>6922</v>
      </c>
      <c r="G891" t="s">
        <v>6923</v>
      </c>
      <c r="H891" t="s">
        <v>6924</v>
      </c>
      <c r="I891" t="s">
        <v>6925</v>
      </c>
      <c r="J891" t="s">
        <v>6926</v>
      </c>
      <c r="K891" t="s">
        <v>36</v>
      </c>
      <c r="L891" t="s">
        <v>6927</v>
      </c>
    </row>
    <row r="892" spans="1:12">
      <c r="A892">
        <v>880</v>
      </c>
      <c r="B892">
        <v>2017</v>
      </c>
      <c r="C892">
        <f>"084"</f>
        <v>0</v>
      </c>
      <c r="D892" t="s">
        <v>843</v>
      </c>
      <c r="E892" t="s">
        <v>6928</v>
      </c>
      <c r="F892" t="s">
        <v>6929</v>
      </c>
      <c r="G892" t="s">
        <v>6930</v>
      </c>
      <c r="H892" t="s">
        <v>6931</v>
      </c>
      <c r="I892" t="s">
        <v>6932</v>
      </c>
      <c r="J892" t="s">
        <v>6933</v>
      </c>
      <c r="K892" t="s">
        <v>36</v>
      </c>
      <c r="L892" t="s">
        <v>6934</v>
      </c>
    </row>
    <row r="893" spans="1:12">
      <c r="A893">
        <v>881</v>
      </c>
      <c r="B893">
        <v>2017</v>
      </c>
      <c r="C893">
        <f>"904"</f>
        <v>0</v>
      </c>
      <c r="D893" t="s">
        <v>852</v>
      </c>
      <c r="E893" t="s">
        <v>6935</v>
      </c>
      <c r="F893" t="s">
        <v>6936</v>
      </c>
      <c r="G893" t="s">
        <v>6937</v>
      </c>
      <c r="H893" t="s">
        <v>6938</v>
      </c>
      <c r="I893" t="s">
        <v>6939</v>
      </c>
      <c r="J893" t="s">
        <v>6940</v>
      </c>
      <c r="K893" t="s">
        <v>6941</v>
      </c>
      <c r="L893" t="s">
        <v>6942</v>
      </c>
    </row>
    <row r="894" spans="1:12">
      <c r="A894">
        <v>882</v>
      </c>
      <c r="B894">
        <v>2017</v>
      </c>
      <c r="C894">
        <f>"085"</f>
        <v>0</v>
      </c>
      <c r="D894" t="s">
        <v>1788</v>
      </c>
      <c r="E894" t="s">
        <v>6943</v>
      </c>
      <c r="F894" t="s">
        <v>6944</v>
      </c>
      <c r="G894" t="s">
        <v>6945</v>
      </c>
      <c r="H894" t="s">
        <v>6946</v>
      </c>
      <c r="I894" t="s">
        <v>6947</v>
      </c>
      <c r="J894" t="s">
        <v>6948</v>
      </c>
      <c r="K894" t="s">
        <v>6949</v>
      </c>
      <c r="L894" t="s">
        <v>6950</v>
      </c>
    </row>
    <row r="895" spans="1:12">
      <c r="A895">
        <v>883</v>
      </c>
      <c r="B895">
        <v>2017</v>
      </c>
      <c r="C895">
        <f>"086"</f>
        <v>0</v>
      </c>
      <c r="D895" t="s">
        <v>870</v>
      </c>
      <c r="E895" t="s">
        <v>6951</v>
      </c>
      <c r="F895" t="s">
        <v>6952</v>
      </c>
      <c r="G895" t="s">
        <v>6953</v>
      </c>
      <c r="H895" t="s">
        <v>6954</v>
      </c>
      <c r="I895" t="s">
        <v>6955</v>
      </c>
      <c r="J895" t="s">
        <v>6956</v>
      </c>
      <c r="K895" t="s">
        <v>6957</v>
      </c>
      <c r="L895" t="s">
        <v>6958</v>
      </c>
    </row>
    <row r="896" spans="1:12">
      <c r="A896">
        <v>884</v>
      </c>
      <c r="B896">
        <v>2017</v>
      </c>
      <c r="C896">
        <f>"076"</f>
        <v>0</v>
      </c>
      <c r="D896" t="s">
        <v>879</v>
      </c>
      <c r="E896" t="s">
        <v>6959</v>
      </c>
      <c r="F896" t="s">
        <v>6960</v>
      </c>
      <c r="G896" t="s">
        <v>6961</v>
      </c>
      <c r="H896" t="s">
        <v>6962</v>
      </c>
      <c r="I896" t="s">
        <v>6963</v>
      </c>
      <c r="J896" t="s">
        <v>36</v>
      </c>
      <c r="K896" t="s">
        <v>36</v>
      </c>
      <c r="L896" t="s">
        <v>6964</v>
      </c>
    </row>
    <row r="897" spans="1:12">
      <c r="A897">
        <v>885</v>
      </c>
      <c r="B897">
        <v>2017</v>
      </c>
      <c r="C897">
        <f>"087"</f>
        <v>0</v>
      </c>
      <c r="D897" t="s">
        <v>888</v>
      </c>
      <c r="E897" t="s">
        <v>6965</v>
      </c>
      <c r="F897" t="s">
        <v>6966</v>
      </c>
      <c r="G897" t="s">
        <v>6967</v>
      </c>
      <c r="H897" t="s">
        <v>6968</v>
      </c>
      <c r="I897" t="s">
        <v>6969</v>
      </c>
      <c r="J897" t="s">
        <v>6970</v>
      </c>
      <c r="K897" t="s">
        <v>6971</v>
      </c>
      <c r="L897" t="s">
        <v>6972</v>
      </c>
    </row>
    <row r="898" spans="1:12">
      <c r="A898">
        <v>886</v>
      </c>
      <c r="B898">
        <v>2017</v>
      </c>
      <c r="C898">
        <f>"088"</f>
        <v>0</v>
      </c>
      <c r="D898" t="s">
        <v>896</v>
      </c>
      <c r="E898" t="s">
        <v>6973</v>
      </c>
      <c r="F898" t="s">
        <v>6974</v>
      </c>
      <c r="G898" t="s">
        <v>6975</v>
      </c>
      <c r="H898" t="s">
        <v>6976</v>
      </c>
      <c r="I898" t="s">
        <v>4288</v>
      </c>
      <c r="J898" t="s">
        <v>6977</v>
      </c>
      <c r="K898" t="s">
        <v>3257</v>
      </c>
      <c r="L898" t="s">
        <v>6978</v>
      </c>
    </row>
    <row r="899" spans="1:12">
      <c r="A899">
        <v>887</v>
      </c>
      <c r="B899">
        <v>2017</v>
      </c>
      <c r="C899">
        <f>"065"</f>
        <v>0</v>
      </c>
      <c r="D899" t="s">
        <v>905</v>
      </c>
      <c r="E899" t="s">
        <v>6979</v>
      </c>
      <c r="F899" t="s">
        <v>6980</v>
      </c>
      <c r="G899" t="s">
        <v>6981</v>
      </c>
      <c r="H899" t="s">
        <v>6982</v>
      </c>
      <c r="I899" t="s">
        <v>6983</v>
      </c>
      <c r="J899" t="s">
        <v>6984</v>
      </c>
      <c r="K899" t="s">
        <v>6985</v>
      </c>
      <c r="L899" t="s">
        <v>6986</v>
      </c>
    </row>
    <row r="900" spans="1:12">
      <c r="A900">
        <v>888</v>
      </c>
      <c r="B900">
        <v>2017</v>
      </c>
      <c r="C900">
        <f>"089"</f>
        <v>0</v>
      </c>
      <c r="D900" t="s">
        <v>914</v>
      </c>
      <c r="E900" t="s">
        <v>6987</v>
      </c>
      <c r="F900" t="s">
        <v>6988</v>
      </c>
      <c r="G900" t="s">
        <v>6989</v>
      </c>
      <c r="H900" t="s">
        <v>6990</v>
      </c>
      <c r="I900" t="s">
        <v>6991</v>
      </c>
      <c r="J900" t="s">
        <v>6992</v>
      </c>
      <c r="K900" t="s">
        <v>6993</v>
      </c>
      <c r="L900" t="s">
        <v>6994</v>
      </c>
    </row>
    <row r="901" spans="1:12">
      <c r="A901">
        <v>889</v>
      </c>
      <c r="B901">
        <v>2017</v>
      </c>
      <c r="C901">
        <f>"080"</f>
        <v>0</v>
      </c>
      <c r="D901" t="s">
        <v>5917</v>
      </c>
      <c r="E901" t="s">
        <v>6995</v>
      </c>
      <c r="F901" t="s">
        <v>6996</v>
      </c>
      <c r="G901" t="s">
        <v>6997</v>
      </c>
      <c r="H901" t="s">
        <v>6998</v>
      </c>
      <c r="I901" t="s">
        <v>6999</v>
      </c>
      <c r="J901" t="s">
        <v>7000</v>
      </c>
      <c r="K901" t="s">
        <v>36</v>
      </c>
      <c r="L901" t="s">
        <v>7001</v>
      </c>
    </row>
    <row r="902" spans="1:12">
      <c r="A902">
        <v>890</v>
      </c>
      <c r="B902">
        <v>2017</v>
      </c>
      <c r="C902">
        <f>"095"</f>
        <v>0</v>
      </c>
      <c r="D902" t="s">
        <v>950</v>
      </c>
      <c r="E902" t="s">
        <v>7002</v>
      </c>
      <c r="F902" t="s">
        <v>7003</v>
      </c>
      <c r="G902" t="s">
        <v>7004</v>
      </c>
      <c r="H902" t="s">
        <v>3571</v>
      </c>
      <c r="I902" t="s">
        <v>7005</v>
      </c>
      <c r="J902" t="s">
        <v>7006</v>
      </c>
      <c r="K902" t="s">
        <v>7007</v>
      </c>
      <c r="L902" t="s">
        <v>7008</v>
      </c>
    </row>
    <row r="903" spans="1:12">
      <c r="A903">
        <v>891</v>
      </c>
      <c r="B903">
        <v>2017</v>
      </c>
      <c r="C903">
        <f>"096"</f>
        <v>0</v>
      </c>
      <c r="D903" t="s">
        <v>959</v>
      </c>
      <c r="E903" t="s">
        <v>7009</v>
      </c>
      <c r="F903" t="s">
        <v>7010</v>
      </c>
      <c r="G903" t="s">
        <v>7011</v>
      </c>
      <c r="H903" t="s">
        <v>7012</v>
      </c>
      <c r="I903" t="s">
        <v>7013</v>
      </c>
      <c r="J903" t="s">
        <v>7014</v>
      </c>
      <c r="K903" t="s">
        <v>7015</v>
      </c>
      <c r="L903" t="s">
        <v>7016</v>
      </c>
    </row>
    <row r="904" spans="1:12">
      <c r="A904">
        <v>892</v>
      </c>
      <c r="B904">
        <v>2017</v>
      </c>
      <c r="C904">
        <f>"905"</f>
        <v>0</v>
      </c>
      <c r="D904" t="s">
        <v>968</v>
      </c>
      <c r="E904" t="s">
        <v>7017</v>
      </c>
      <c r="F904" t="s">
        <v>7018</v>
      </c>
      <c r="G904" t="s">
        <v>7019</v>
      </c>
      <c r="H904" t="s">
        <v>7020</v>
      </c>
      <c r="I904" t="s">
        <v>7021</v>
      </c>
      <c r="J904" t="s">
        <v>7022</v>
      </c>
      <c r="K904" t="s">
        <v>7023</v>
      </c>
      <c r="L904" t="s">
        <v>7024</v>
      </c>
    </row>
    <row r="905" spans="1:12">
      <c r="A905">
        <v>893</v>
      </c>
      <c r="B905">
        <v>2017</v>
      </c>
      <c r="C905">
        <f>"097"</f>
        <v>0</v>
      </c>
      <c r="D905" t="s">
        <v>977</v>
      </c>
      <c r="E905" t="s">
        <v>7025</v>
      </c>
      <c r="F905" t="s">
        <v>7026</v>
      </c>
      <c r="G905" t="s">
        <v>7027</v>
      </c>
      <c r="H905" t="s">
        <v>7028</v>
      </c>
      <c r="I905" t="s">
        <v>7029</v>
      </c>
      <c r="J905" t="s">
        <v>7030</v>
      </c>
      <c r="K905" t="s">
        <v>7031</v>
      </c>
      <c r="L905" t="s">
        <v>7032</v>
      </c>
    </row>
    <row r="906" spans="1:12">
      <c r="A906">
        <v>894</v>
      </c>
      <c r="B906">
        <v>2017</v>
      </c>
      <c r="C906">
        <f>"024"</f>
        <v>0</v>
      </c>
      <c r="D906" t="s">
        <v>986</v>
      </c>
      <c r="E906" t="s">
        <v>7033</v>
      </c>
      <c r="F906" t="s">
        <v>7034</v>
      </c>
      <c r="G906" t="s">
        <v>7035</v>
      </c>
      <c r="H906" t="s">
        <v>7036</v>
      </c>
      <c r="I906" t="s">
        <v>7037</v>
      </c>
      <c r="J906" t="s">
        <v>7038</v>
      </c>
      <c r="K906" t="s">
        <v>7039</v>
      </c>
      <c r="L906" t="s">
        <v>7040</v>
      </c>
    </row>
    <row r="907" spans="1:12">
      <c r="A907">
        <v>895</v>
      </c>
      <c r="B907">
        <v>2017</v>
      </c>
      <c r="C907">
        <f>"025"</f>
        <v>0</v>
      </c>
      <c r="D907" t="s">
        <v>995</v>
      </c>
      <c r="E907" t="s">
        <v>7041</v>
      </c>
      <c r="F907" t="s">
        <v>7042</v>
      </c>
      <c r="G907" t="s">
        <v>7043</v>
      </c>
      <c r="H907" t="s">
        <v>7044</v>
      </c>
      <c r="I907" t="s">
        <v>7045</v>
      </c>
      <c r="J907" t="s">
        <v>7046</v>
      </c>
      <c r="K907" t="s">
        <v>7047</v>
      </c>
      <c r="L907" t="s">
        <v>7048</v>
      </c>
    </row>
    <row r="908" spans="1:12">
      <c r="A908">
        <v>896</v>
      </c>
      <c r="B908">
        <v>2017</v>
      </c>
      <c r="C908">
        <f>"913"</f>
        <v>0</v>
      </c>
      <c r="D908" t="s">
        <v>1004</v>
      </c>
      <c r="E908" t="s">
        <v>7049</v>
      </c>
      <c r="F908" t="s">
        <v>7050</v>
      </c>
      <c r="G908" t="s">
        <v>7051</v>
      </c>
      <c r="H908" t="s">
        <v>7052</v>
      </c>
      <c r="I908" t="s">
        <v>7053</v>
      </c>
      <c r="J908" t="s">
        <v>7054</v>
      </c>
      <c r="K908" t="s">
        <v>36</v>
      </c>
      <c r="L908" t="s">
        <v>7055</v>
      </c>
    </row>
    <row r="909" spans="1:12">
      <c r="A909">
        <v>897</v>
      </c>
      <c r="B909">
        <v>2017</v>
      </c>
      <c r="C909">
        <f>"915"</f>
        <v>0</v>
      </c>
      <c r="D909" t="s">
        <v>1013</v>
      </c>
      <c r="E909" t="s">
        <v>7056</v>
      </c>
      <c r="F909" t="s">
        <v>7057</v>
      </c>
      <c r="G909" t="s">
        <v>7058</v>
      </c>
      <c r="H909" t="s">
        <v>7059</v>
      </c>
      <c r="I909" t="s">
        <v>7060</v>
      </c>
      <c r="J909" t="s">
        <v>7061</v>
      </c>
      <c r="K909" t="s">
        <v>36</v>
      </c>
      <c r="L909" t="s">
        <v>7062</v>
      </c>
    </row>
    <row r="910" spans="1:12">
      <c r="A910">
        <v>898</v>
      </c>
      <c r="B910">
        <v>2016</v>
      </c>
      <c r="C910">
        <f>"001"</f>
        <v>0</v>
      </c>
      <c r="D910" t="s">
        <v>12</v>
      </c>
      <c r="E910" t="s">
        <v>7063</v>
      </c>
      <c r="F910" t="s">
        <v>7064</v>
      </c>
      <c r="G910" t="s">
        <v>7065</v>
      </c>
      <c r="H910" t="s">
        <v>7066</v>
      </c>
      <c r="I910" t="s">
        <v>7067</v>
      </c>
      <c r="L910" t="s">
        <v>7068</v>
      </c>
    </row>
    <row r="911" spans="1:12">
      <c r="A911">
        <v>899</v>
      </c>
      <c r="B911">
        <v>2016</v>
      </c>
      <c r="C911">
        <f>"002"</f>
        <v>0</v>
      </c>
      <c r="D911" t="s">
        <v>1030</v>
      </c>
      <c r="E911" t="s">
        <v>7069</v>
      </c>
      <c r="F911" t="s">
        <v>7070</v>
      </c>
      <c r="G911" t="s">
        <v>7071</v>
      </c>
      <c r="H911" t="s">
        <v>7072</v>
      </c>
      <c r="I911" t="s">
        <v>7073</v>
      </c>
      <c r="L911" t="s">
        <v>7074</v>
      </c>
    </row>
    <row r="912" spans="1:12">
      <c r="A912">
        <v>900</v>
      </c>
      <c r="B912">
        <v>2016</v>
      </c>
      <c r="C912">
        <f>"911"</f>
        <v>0</v>
      </c>
      <c r="D912" t="s">
        <v>30</v>
      </c>
      <c r="E912" t="s">
        <v>7075</v>
      </c>
      <c r="F912" t="s">
        <v>7076</v>
      </c>
      <c r="G912" t="s">
        <v>7077</v>
      </c>
      <c r="H912" t="s">
        <v>3226</v>
      </c>
      <c r="I912" t="s">
        <v>1815</v>
      </c>
      <c r="L912" t="s">
        <v>7078</v>
      </c>
    </row>
    <row r="913" spans="1:12">
      <c r="A913">
        <v>901</v>
      </c>
      <c r="B913">
        <v>2016</v>
      </c>
      <c r="C913">
        <f>"912"</f>
        <v>0</v>
      </c>
      <c r="D913" t="s">
        <v>39</v>
      </c>
      <c r="E913" t="s">
        <v>7079</v>
      </c>
      <c r="F913" t="s">
        <v>7080</v>
      </c>
      <c r="G913" t="s">
        <v>7081</v>
      </c>
      <c r="H913" t="s">
        <v>7082</v>
      </c>
      <c r="I913" t="s">
        <v>7083</v>
      </c>
      <c r="L913" t="s">
        <v>7084</v>
      </c>
    </row>
    <row r="914" spans="1:12">
      <c r="A914">
        <v>902</v>
      </c>
      <c r="B914">
        <v>2016</v>
      </c>
      <c r="C914">
        <f>"003"</f>
        <v>0</v>
      </c>
      <c r="D914" t="s">
        <v>48</v>
      </c>
      <c r="E914" t="s">
        <v>7085</v>
      </c>
      <c r="F914" t="s">
        <v>7086</v>
      </c>
      <c r="G914" t="s">
        <v>7087</v>
      </c>
      <c r="H914" t="s">
        <v>7088</v>
      </c>
      <c r="I914" t="s">
        <v>7089</v>
      </c>
      <c r="L914" t="s">
        <v>7090</v>
      </c>
    </row>
    <row r="915" spans="1:12">
      <c r="A915">
        <v>903</v>
      </c>
      <c r="B915">
        <v>2016</v>
      </c>
      <c r="C915">
        <f>"004"</f>
        <v>0</v>
      </c>
      <c r="D915" t="s">
        <v>57</v>
      </c>
      <c r="E915" t="s">
        <v>7091</v>
      </c>
      <c r="F915" t="s">
        <v>7092</v>
      </c>
      <c r="G915" t="s">
        <v>7093</v>
      </c>
      <c r="H915" t="s">
        <v>7094</v>
      </c>
      <c r="I915" t="s">
        <v>7095</v>
      </c>
      <c r="L915" t="s">
        <v>7096</v>
      </c>
    </row>
    <row r="916" spans="1:12">
      <c r="A916">
        <v>904</v>
      </c>
      <c r="B916">
        <v>2016</v>
      </c>
      <c r="C916">
        <f>"005"</f>
        <v>0</v>
      </c>
      <c r="D916" t="s">
        <v>66</v>
      </c>
      <c r="E916" t="s">
        <v>7097</v>
      </c>
      <c r="F916" t="s">
        <v>7098</v>
      </c>
      <c r="G916" t="s">
        <v>7099</v>
      </c>
      <c r="H916" t="s">
        <v>7100</v>
      </c>
      <c r="I916" t="s">
        <v>7101</v>
      </c>
      <c r="L916" t="s">
        <v>7102</v>
      </c>
    </row>
    <row r="917" spans="1:12">
      <c r="A917">
        <v>905</v>
      </c>
      <c r="B917">
        <v>2016</v>
      </c>
      <c r="C917">
        <f>"006"</f>
        <v>0</v>
      </c>
      <c r="D917" t="s">
        <v>74</v>
      </c>
      <c r="E917" t="s">
        <v>7103</v>
      </c>
      <c r="F917" t="s">
        <v>7104</v>
      </c>
      <c r="G917" t="s">
        <v>7105</v>
      </c>
      <c r="H917" t="s">
        <v>7106</v>
      </c>
      <c r="I917" t="s">
        <v>7107</v>
      </c>
      <c r="L917" t="s">
        <v>6269</v>
      </c>
    </row>
    <row r="918" spans="1:12">
      <c r="A918">
        <v>906</v>
      </c>
      <c r="B918">
        <v>2016</v>
      </c>
      <c r="C918">
        <f>"008"</f>
        <v>0</v>
      </c>
      <c r="D918" t="s">
        <v>83</v>
      </c>
      <c r="E918" t="s">
        <v>7108</v>
      </c>
      <c r="F918" t="s">
        <v>1233</v>
      </c>
      <c r="G918" t="s">
        <v>7109</v>
      </c>
      <c r="H918" t="s">
        <v>2398</v>
      </c>
      <c r="I918" t="s">
        <v>7110</v>
      </c>
      <c r="L918" t="s">
        <v>7111</v>
      </c>
    </row>
    <row r="919" spans="1:12">
      <c r="A919">
        <v>907</v>
      </c>
      <c r="B919">
        <v>2016</v>
      </c>
      <c r="C919">
        <f>"093"</f>
        <v>0</v>
      </c>
      <c r="D919" t="s">
        <v>92</v>
      </c>
      <c r="E919" t="s">
        <v>7112</v>
      </c>
      <c r="F919" t="s">
        <v>7113</v>
      </c>
      <c r="G919" t="s">
        <v>7114</v>
      </c>
      <c r="H919" t="s">
        <v>7115</v>
      </c>
      <c r="I919" t="s">
        <v>7116</v>
      </c>
      <c r="L919" t="s">
        <v>7117</v>
      </c>
    </row>
    <row r="920" spans="1:12">
      <c r="A920">
        <v>908</v>
      </c>
      <c r="B920">
        <v>2016</v>
      </c>
      <c r="C920">
        <f>"009"</f>
        <v>0</v>
      </c>
      <c r="D920" t="s">
        <v>1108</v>
      </c>
      <c r="E920" t="s">
        <v>7118</v>
      </c>
      <c r="F920" t="s">
        <v>7119</v>
      </c>
      <c r="G920" t="s">
        <v>7120</v>
      </c>
      <c r="H920" t="s">
        <v>7121</v>
      </c>
      <c r="I920" t="s">
        <v>7122</v>
      </c>
      <c r="L920" t="s">
        <v>7123</v>
      </c>
    </row>
    <row r="921" spans="1:12">
      <c r="A921">
        <v>909</v>
      </c>
      <c r="B921">
        <v>2016</v>
      </c>
      <c r="C921">
        <f>"914"</f>
        <v>0</v>
      </c>
      <c r="D921" t="s">
        <v>110</v>
      </c>
      <c r="E921" t="s">
        <v>7124</v>
      </c>
      <c r="F921" t="s">
        <v>7125</v>
      </c>
      <c r="G921" t="s">
        <v>2079</v>
      </c>
      <c r="H921" t="s">
        <v>7126</v>
      </c>
      <c r="I921" t="s">
        <v>7127</v>
      </c>
      <c r="L921" t="s">
        <v>7128</v>
      </c>
    </row>
    <row r="922" spans="1:12">
      <c r="A922">
        <v>910</v>
      </c>
      <c r="B922">
        <v>2016</v>
      </c>
      <c r="C922">
        <f>"010"</f>
        <v>0</v>
      </c>
      <c r="D922" t="s">
        <v>119</v>
      </c>
      <c r="E922" t="s">
        <v>7129</v>
      </c>
      <c r="F922" t="s">
        <v>3072</v>
      </c>
      <c r="G922" t="s">
        <v>7130</v>
      </c>
      <c r="H922" t="s">
        <v>7131</v>
      </c>
      <c r="I922" t="s">
        <v>7132</v>
      </c>
      <c r="L922" t="s">
        <v>7133</v>
      </c>
    </row>
    <row r="923" spans="1:12">
      <c r="A923">
        <v>911</v>
      </c>
      <c r="B923">
        <v>2016</v>
      </c>
      <c r="C923">
        <f>"011"</f>
        <v>0</v>
      </c>
      <c r="D923" t="s">
        <v>128</v>
      </c>
      <c r="E923" t="s">
        <v>7134</v>
      </c>
      <c r="F923" t="s">
        <v>7135</v>
      </c>
      <c r="G923" t="s">
        <v>7136</v>
      </c>
      <c r="H923" t="s">
        <v>7137</v>
      </c>
      <c r="I923" t="s">
        <v>7138</v>
      </c>
      <c r="L923" t="s">
        <v>7139</v>
      </c>
    </row>
    <row r="924" spans="1:12">
      <c r="A924">
        <v>912</v>
      </c>
      <c r="B924">
        <v>2016</v>
      </c>
      <c r="C924">
        <f>"023"</f>
        <v>0</v>
      </c>
      <c r="D924" t="s">
        <v>137</v>
      </c>
      <c r="E924" t="s">
        <v>7140</v>
      </c>
      <c r="F924" t="s">
        <v>7141</v>
      </c>
      <c r="G924" t="s">
        <v>7142</v>
      </c>
      <c r="H924" t="s">
        <v>7143</v>
      </c>
      <c r="I924" t="s">
        <v>7144</v>
      </c>
      <c r="L924" t="s">
        <v>7145</v>
      </c>
    </row>
    <row r="925" spans="1:12">
      <c r="A925">
        <v>913</v>
      </c>
      <c r="B925">
        <v>2016</v>
      </c>
      <c r="C925">
        <f>"091"</f>
        <v>0</v>
      </c>
      <c r="D925" t="s">
        <v>146</v>
      </c>
      <c r="E925" t="s">
        <v>7146</v>
      </c>
      <c r="F925" t="s">
        <v>7147</v>
      </c>
      <c r="G925" t="s">
        <v>7148</v>
      </c>
      <c r="H925" t="s">
        <v>7149</v>
      </c>
      <c r="I925" t="s">
        <v>7150</v>
      </c>
      <c r="L925" t="s">
        <v>7151</v>
      </c>
    </row>
    <row r="926" spans="1:12">
      <c r="A926">
        <v>914</v>
      </c>
      <c r="B926">
        <v>2016</v>
      </c>
      <c r="C926">
        <f>"070"</f>
        <v>0</v>
      </c>
      <c r="D926" t="s">
        <v>155</v>
      </c>
      <c r="E926" t="s">
        <v>7152</v>
      </c>
      <c r="F926" t="s">
        <v>7153</v>
      </c>
      <c r="G926" t="s">
        <v>7154</v>
      </c>
      <c r="H926" t="s">
        <v>7155</v>
      </c>
      <c r="I926" t="s">
        <v>5816</v>
      </c>
      <c r="L926" t="s">
        <v>7156</v>
      </c>
    </row>
    <row r="927" spans="1:12">
      <c r="A927">
        <v>915</v>
      </c>
      <c r="B927">
        <v>2016</v>
      </c>
      <c r="C927">
        <f>"012"</f>
        <v>0</v>
      </c>
      <c r="D927" t="s">
        <v>164</v>
      </c>
      <c r="E927" t="s">
        <v>7157</v>
      </c>
      <c r="F927" t="s">
        <v>6335</v>
      </c>
      <c r="G927" t="s">
        <v>7158</v>
      </c>
      <c r="H927" t="s">
        <v>7159</v>
      </c>
      <c r="I927" t="s">
        <v>7160</v>
      </c>
      <c r="L927" t="s">
        <v>7161</v>
      </c>
    </row>
    <row r="928" spans="1:12">
      <c r="A928">
        <v>916</v>
      </c>
      <c r="B928">
        <v>2016</v>
      </c>
      <c r="C928">
        <f>"090"</f>
        <v>0</v>
      </c>
      <c r="D928" t="s">
        <v>173</v>
      </c>
      <c r="E928" t="s">
        <v>7162</v>
      </c>
      <c r="F928" t="s">
        <v>7163</v>
      </c>
      <c r="G928" t="s">
        <v>7164</v>
      </c>
      <c r="H928" t="s">
        <v>7165</v>
      </c>
      <c r="I928" t="s">
        <v>7166</v>
      </c>
      <c r="L928" t="s">
        <v>7167</v>
      </c>
    </row>
    <row r="929" spans="1:12">
      <c r="A929">
        <v>917</v>
      </c>
      <c r="B929">
        <v>2016</v>
      </c>
      <c r="C929">
        <f>"013"</f>
        <v>0</v>
      </c>
      <c r="D929" t="s">
        <v>182</v>
      </c>
      <c r="E929" t="s">
        <v>7168</v>
      </c>
      <c r="F929" t="s">
        <v>7169</v>
      </c>
      <c r="G929" t="s">
        <v>7170</v>
      </c>
      <c r="H929" t="s">
        <v>7171</v>
      </c>
      <c r="I929" t="s">
        <v>7172</v>
      </c>
      <c r="L929" t="s">
        <v>7173</v>
      </c>
    </row>
    <row r="930" spans="1:12">
      <c r="A930">
        <v>918</v>
      </c>
      <c r="B930">
        <v>2016</v>
      </c>
      <c r="C930">
        <f>"014"</f>
        <v>0</v>
      </c>
      <c r="D930" t="s">
        <v>191</v>
      </c>
      <c r="E930" t="s">
        <v>7174</v>
      </c>
      <c r="F930" t="s">
        <v>7175</v>
      </c>
      <c r="G930" t="s">
        <v>7176</v>
      </c>
      <c r="H930" t="s">
        <v>7177</v>
      </c>
      <c r="I930" t="s">
        <v>7178</v>
      </c>
      <c r="L930" t="s">
        <v>7179</v>
      </c>
    </row>
    <row r="931" spans="1:12">
      <c r="A931">
        <v>919</v>
      </c>
      <c r="B931">
        <v>2016</v>
      </c>
      <c r="C931">
        <f>"015"</f>
        <v>0</v>
      </c>
      <c r="D931" t="s">
        <v>200</v>
      </c>
      <c r="E931" t="s">
        <v>7180</v>
      </c>
      <c r="F931" t="s">
        <v>7181</v>
      </c>
      <c r="G931" t="s">
        <v>7182</v>
      </c>
      <c r="H931" t="s">
        <v>7183</v>
      </c>
      <c r="I931" t="s">
        <v>7184</v>
      </c>
      <c r="L931" t="s">
        <v>7185</v>
      </c>
    </row>
    <row r="932" spans="1:12">
      <c r="A932">
        <v>920</v>
      </c>
      <c r="B932">
        <v>2016</v>
      </c>
      <c r="C932">
        <f>"092"</f>
        <v>0</v>
      </c>
      <c r="D932" t="s">
        <v>209</v>
      </c>
      <c r="E932" t="s">
        <v>7186</v>
      </c>
      <c r="F932" t="s">
        <v>7187</v>
      </c>
      <c r="G932" t="s">
        <v>7188</v>
      </c>
      <c r="H932" t="s">
        <v>7189</v>
      </c>
      <c r="I932" t="s">
        <v>7190</v>
      </c>
      <c r="L932" t="s">
        <v>7191</v>
      </c>
    </row>
    <row r="933" spans="1:12">
      <c r="A933">
        <v>921</v>
      </c>
      <c r="B933">
        <v>2016</v>
      </c>
      <c r="C933">
        <f>"016"</f>
        <v>0</v>
      </c>
      <c r="D933" t="s">
        <v>218</v>
      </c>
      <c r="E933" t="s">
        <v>7192</v>
      </c>
      <c r="F933" t="s">
        <v>7193</v>
      </c>
      <c r="G933" t="s">
        <v>7194</v>
      </c>
      <c r="H933" t="s">
        <v>7195</v>
      </c>
      <c r="I933" t="s">
        <v>7196</v>
      </c>
      <c r="L933" t="s">
        <v>7197</v>
      </c>
    </row>
    <row r="934" spans="1:12">
      <c r="A934">
        <v>922</v>
      </c>
      <c r="B934">
        <v>2016</v>
      </c>
      <c r="C934">
        <f>"017"</f>
        <v>0</v>
      </c>
      <c r="D934" t="s">
        <v>227</v>
      </c>
      <c r="E934" t="s">
        <v>7198</v>
      </c>
      <c r="F934" t="s">
        <v>7199</v>
      </c>
      <c r="G934" t="s">
        <v>7200</v>
      </c>
      <c r="H934" t="s">
        <v>7201</v>
      </c>
      <c r="I934" t="s">
        <v>7202</v>
      </c>
      <c r="L934" t="s">
        <v>7203</v>
      </c>
    </row>
    <row r="935" spans="1:12">
      <c r="A935">
        <v>923</v>
      </c>
      <c r="B935">
        <v>2016</v>
      </c>
      <c r="C935">
        <f>"018"</f>
        <v>0</v>
      </c>
      <c r="D935" t="s">
        <v>236</v>
      </c>
      <c r="E935" t="s">
        <v>7204</v>
      </c>
      <c r="F935" t="s">
        <v>7205</v>
      </c>
      <c r="G935" t="s">
        <v>7206</v>
      </c>
      <c r="H935" t="s">
        <v>7207</v>
      </c>
      <c r="I935" t="s">
        <v>7208</v>
      </c>
      <c r="L935" t="s">
        <v>7209</v>
      </c>
    </row>
    <row r="936" spans="1:12">
      <c r="A936">
        <v>924</v>
      </c>
      <c r="B936">
        <v>2016</v>
      </c>
      <c r="C936">
        <f>"019"</f>
        <v>0</v>
      </c>
      <c r="D936" t="s">
        <v>245</v>
      </c>
      <c r="E936" t="s">
        <v>7210</v>
      </c>
      <c r="F936" t="s">
        <v>7211</v>
      </c>
      <c r="G936" t="s">
        <v>7212</v>
      </c>
      <c r="H936" t="s">
        <v>7213</v>
      </c>
      <c r="I936" t="s">
        <v>7214</v>
      </c>
      <c r="L936" t="s">
        <v>7215</v>
      </c>
    </row>
    <row r="937" spans="1:12">
      <c r="A937">
        <v>925</v>
      </c>
      <c r="B937">
        <v>2016</v>
      </c>
      <c r="C937">
        <f>"020"</f>
        <v>0</v>
      </c>
      <c r="D937" t="s">
        <v>254</v>
      </c>
      <c r="E937" t="s">
        <v>7216</v>
      </c>
      <c r="F937" t="s">
        <v>7217</v>
      </c>
      <c r="G937" t="s">
        <v>7218</v>
      </c>
      <c r="H937" t="s">
        <v>7219</v>
      </c>
      <c r="I937" t="s">
        <v>7220</v>
      </c>
      <c r="L937" t="s">
        <v>7221</v>
      </c>
    </row>
    <row r="938" spans="1:12">
      <c r="A938">
        <v>926</v>
      </c>
      <c r="B938">
        <v>2016</v>
      </c>
      <c r="C938">
        <f>"021"</f>
        <v>0</v>
      </c>
      <c r="D938" t="s">
        <v>263</v>
      </c>
      <c r="E938" t="s">
        <v>7222</v>
      </c>
      <c r="F938" t="s">
        <v>7223</v>
      </c>
      <c r="G938" t="s">
        <v>7224</v>
      </c>
      <c r="H938" t="s">
        <v>4841</v>
      </c>
      <c r="I938" t="s">
        <v>7225</v>
      </c>
      <c r="L938" t="s">
        <v>7226</v>
      </c>
    </row>
    <row r="939" spans="1:12">
      <c r="A939">
        <v>927</v>
      </c>
      <c r="B939">
        <v>2016</v>
      </c>
      <c r="C939">
        <f>"901"</f>
        <v>0</v>
      </c>
      <c r="D939" t="s">
        <v>272</v>
      </c>
      <c r="E939" t="s">
        <v>7227</v>
      </c>
      <c r="F939" t="s">
        <v>7228</v>
      </c>
      <c r="G939" t="s">
        <v>7229</v>
      </c>
      <c r="H939" t="s">
        <v>7230</v>
      </c>
      <c r="I939" t="s">
        <v>7231</v>
      </c>
      <c r="L939" t="s">
        <v>7232</v>
      </c>
    </row>
    <row r="940" spans="1:12">
      <c r="A940">
        <v>928</v>
      </c>
      <c r="B940">
        <v>2016</v>
      </c>
      <c r="C940">
        <f>"026"</f>
        <v>0</v>
      </c>
      <c r="D940" t="s">
        <v>281</v>
      </c>
      <c r="E940" t="s">
        <v>7233</v>
      </c>
      <c r="F940" t="s">
        <v>2297</v>
      </c>
      <c r="G940" t="s">
        <v>7234</v>
      </c>
      <c r="H940" t="s">
        <v>7235</v>
      </c>
      <c r="I940" t="s">
        <v>7236</v>
      </c>
      <c r="L940" t="s">
        <v>7237</v>
      </c>
    </row>
    <row r="941" spans="1:12">
      <c r="A941">
        <v>929</v>
      </c>
      <c r="B941">
        <v>2016</v>
      </c>
      <c r="C941">
        <f>"027"</f>
        <v>0</v>
      </c>
      <c r="D941" t="s">
        <v>290</v>
      </c>
      <c r="E941" t="s">
        <v>7238</v>
      </c>
      <c r="F941" t="s">
        <v>7239</v>
      </c>
      <c r="G941" t="s">
        <v>7240</v>
      </c>
      <c r="H941" t="s">
        <v>7241</v>
      </c>
      <c r="I941" t="s">
        <v>7242</v>
      </c>
      <c r="L941" t="s">
        <v>7243</v>
      </c>
    </row>
    <row r="942" spans="1:12">
      <c r="A942">
        <v>930</v>
      </c>
      <c r="B942">
        <v>2016</v>
      </c>
      <c r="C942">
        <f>"028"</f>
        <v>0</v>
      </c>
      <c r="D942" t="s">
        <v>299</v>
      </c>
      <c r="E942" t="s">
        <v>7244</v>
      </c>
      <c r="F942" t="s">
        <v>7245</v>
      </c>
      <c r="G942" t="s">
        <v>7246</v>
      </c>
      <c r="H942" t="s">
        <v>7247</v>
      </c>
      <c r="I942" t="s">
        <v>7248</v>
      </c>
      <c r="L942" t="s">
        <v>7249</v>
      </c>
    </row>
    <row r="943" spans="1:12">
      <c r="A943">
        <v>931</v>
      </c>
      <c r="B943">
        <v>2016</v>
      </c>
      <c r="C943">
        <f>"031"</f>
        <v>0</v>
      </c>
      <c r="D943" t="s">
        <v>307</v>
      </c>
      <c r="E943" t="s">
        <v>7250</v>
      </c>
      <c r="F943" t="s">
        <v>1521</v>
      </c>
      <c r="G943" t="s">
        <v>7251</v>
      </c>
      <c r="H943" t="s">
        <v>7252</v>
      </c>
      <c r="I943" t="s">
        <v>7253</v>
      </c>
      <c r="L943" t="s">
        <v>7254</v>
      </c>
    </row>
    <row r="944" spans="1:12">
      <c r="A944">
        <v>932</v>
      </c>
      <c r="B944">
        <v>2016</v>
      </c>
      <c r="C944">
        <f>"032"</f>
        <v>0</v>
      </c>
      <c r="D944" t="s">
        <v>316</v>
      </c>
      <c r="E944" t="s">
        <v>7255</v>
      </c>
      <c r="F944" t="s">
        <v>7256</v>
      </c>
      <c r="G944" t="s">
        <v>7257</v>
      </c>
      <c r="H944" t="s">
        <v>7258</v>
      </c>
      <c r="I944" t="s">
        <v>7259</v>
      </c>
      <c r="L944" t="s">
        <v>7260</v>
      </c>
    </row>
    <row r="945" spans="1:12">
      <c r="A945">
        <v>933</v>
      </c>
      <c r="B945">
        <v>2016</v>
      </c>
      <c r="C945">
        <f>"902"</f>
        <v>0</v>
      </c>
      <c r="D945" t="s">
        <v>325</v>
      </c>
      <c r="E945" t="s">
        <v>7261</v>
      </c>
      <c r="F945" t="s">
        <v>7262</v>
      </c>
      <c r="G945" t="s">
        <v>7263</v>
      </c>
      <c r="H945" t="s">
        <v>7264</v>
      </c>
      <c r="I945" t="s">
        <v>7265</v>
      </c>
      <c r="L945" t="s">
        <v>7266</v>
      </c>
    </row>
    <row r="946" spans="1:12">
      <c r="A946">
        <v>934</v>
      </c>
      <c r="B946">
        <v>2016</v>
      </c>
      <c r="C946">
        <f>"033"</f>
        <v>0</v>
      </c>
      <c r="D946" t="s">
        <v>334</v>
      </c>
      <c r="E946" t="s">
        <v>7267</v>
      </c>
      <c r="F946" t="s">
        <v>7268</v>
      </c>
      <c r="G946" t="s">
        <v>7269</v>
      </c>
      <c r="H946" t="s">
        <v>7270</v>
      </c>
      <c r="I946" t="s">
        <v>7271</v>
      </c>
      <c r="L946" t="s">
        <v>7272</v>
      </c>
    </row>
    <row r="947" spans="1:12">
      <c r="A947">
        <v>935</v>
      </c>
      <c r="B947">
        <v>2016</v>
      </c>
      <c r="C947">
        <f>"034"</f>
        <v>0</v>
      </c>
      <c r="D947" t="s">
        <v>343</v>
      </c>
      <c r="E947" t="s">
        <v>7273</v>
      </c>
      <c r="F947" t="s">
        <v>7274</v>
      </c>
      <c r="G947" t="s">
        <v>7275</v>
      </c>
      <c r="H947" t="s">
        <v>7276</v>
      </c>
      <c r="I947" t="s">
        <v>7277</v>
      </c>
      <c r="L947" t="s">
        <v>7278</v>
      </c>
    </row>
    <row r="948" spans="1:12">
      <c r="A948">
        <v>936</v>
      </c>
      <c r="B948">
        <v>2016</v>
      </c>
      <c r="C948">
        <f>"079"</f>
        <v>0</v>
      </c>
      <c r="D948" t="s">
        <v>352</v>
      </c>
      <c r="E948" t="s">
        <v>7279</v>
      </c>
      <c r="F948" t="s">
        <v>7280</v>
      </c>
      <c r="G948" t="s">
        <v>7281</v>
      </c>
      <c r="H948" t="s">
        <v>4227</v>
      </c>
      <c r="I948" t="s">
        <v>7282</v>
      </c>
      <c r="L948" t="s">
        <v>7283</v>
      </c>
    </row>
    <row r="949" spans="1:12">
      <c r="A949">
        <v>937</v>
      </c>
      <c r="B949">
        <v>2016</v>
      </c>
      <c r="C949">
        <f>"029"</f>
        <v>0</v>
      </c>
      <c r="D949" t="s">
        <v>5628</v>
      </c>
      <c r="E949" t="s">
        <v>7284</v>
      </c>
      <c r="F949" t="s">
        <v>7285</v>
      </c>
      <c r="G949" t="s">
        <v>7286</v>
      </c>
      <c r="H949" t="s">
        <v>7287</v>
      </c>
      <c r="I949" t="s">
        <v>7288</v>
      </c>
      <c r="L949" t="s">
        <v>7289</v>
      </c>
    </row>
    <row r="950" spans="1:12">
      <c r="A950">
        <v>938</v>
      </c>
      <c r="B950">
        <v>2016</v>
      </c>
      <c r="C950">
        <f>"030"</f>
        <v>0</v>
      </c>
      <c r="D950" t="s">
        <v>369</v>
      </c>
      <c r="E950" t="s">
        <v>7290</v>
      </c>
      <c r="F950" t="s">
        <v>7291</v>
      </c>
      <c r="G950" t="s">
        <v>7292</v>
      </c>
      <c r="H950" t="s">
        <v>7293</v>
      </c>
      <c r="I950" t="s">
        <v>7294</v>
      </c>
      <c r="L950" t="s">
        <v>7295</v>
      </c>
    </row>
    <row r="951" spans="1:12">
      <c r="A951">
        <v>939</v>
      </c>
      <c r="B951">
        <v>2016</v>
      </c>
      <c r="C951">
        <f>"906"</f>
        <v>0</v>
      </c>
      <c r="D951" t="s">
        <v>378</v>
      </c>
      <c r="E951" t="s">
        <v>7296</v>
      </c>
      <c r="F951" t="s">
        <v>7297</v>
      </c>
      <c r="G951" t="s">
        <v>7298</v>
      </c>
      <c r="H951" t="s">
        <v>7299</v>
      </c>
      <c r="I951" t="s">
        <v>7300</v>
      </c>
      <c r="L951" t="s">
        <v>7301</v>
      </c>
    </row>
    <row r="952" spans="1:12">
      <c r="A952">
        <v>940</v>
      </c>
      <c r="B952">
        <v>2016</v>
      </c>
      <c r="C952">
        <f>"035"</f>
        <v>0</v>
      </c>
      <c r="D952" t="s">
        <v>387</v>
      </c>
      <c r="E952" t="s">
        <v>7302</v>
      </c>
      <c r="F952" t="s">
        <v>7303</v>
      </c>
      <c r="G952" t="s">
        <v>7304</v>
      </c>
      <c r="H952" t="s">
        <v>7305</v>
      </c>
      <c r="I952" t="s">
        <v>7306</v>
      </c>
      <c r="L952" t="s">
        <v>7307</v>
      </c>
    </row>
    <row r="953" spans="1:12">
      <c r="A953">
        <v>941</v>
      </c>
      <c r="B953">
        <v>2016</v>
      </c>
      <c r="C953">
        <f>"036"</f>
        <v>0</v>
      </c>
      <c r="D953" t="s">
        <v>396</v>
      </c>
      <c r="E953" t="s">
        <v>7308</v>
      </c>
      <c r="F953" t="s">
        <v>7309</v>
      </c>
      <c r="G953" t="s">
        <v>7310</v>
      </c>
      <c r="H953" t="s">
        <v>7311</v>
      </c>
      <c r="I953" t="s">
        <v>7312</v>
      </c>
      <c r="L953" t="s">
        <v>7313</v>
      </c>
    </row>
    <row r="954" spans="1:12">
      <c r="A954">
        <v>942</v>
      </c>
      <c r="B954">
        <v>2016</v>
      </c>
      <c r="C954">
        <f>"037"</f>
        <v>0</v>
      </c>
      <c r="D954" t="s">
        <v>405</v>
      </c>
      <c r="E954" t="s">
        <v>7314</v>
      </c>
      <c r="F954" t="s">
        <v>7315</v>
      </c>
      <c r="G954" t="s">
        <v>7316</v>
      </c>
      <c r="H954" t="s">
        <v>6550</v>
      </c>
      <c r="I954" t="s">
        <v>7317</v>
      </c>
      <c r="L954" t="s">
        <v>7318</v>
      </c>
    </row>
    <row r="955" spans="1:12">
      <c r="A955">
        <v>943</v>
      </c>
      <c r="B955">
        <v>2016</v>
      </c>
      <c r="C955">
        <f>"038"</f>
        <v>0</v>
      </c>
      <c r="D955" t="s">
        <v>414</v>
      </c>
      <c r="E955" t="s">
        <v>7319</v>
      </c>
      <c r="F955" t="s">
        <v>7320</v>
      </c>
      <c r="G955" t="s">
        <v>7321</v>
      </c>
      <c r="H955" t="s">
        <v>7322</v>
      </c>
      <c r="I955" t="s">
        <v>1129</v>
      </c>
      <c r="L955" t="s">
        <v>7323</v>
      </c>
    </row>
    <row r="956" spans="1:12">
      <c r="A956">
        <v>944</v>
      </c>
      <c r="B956">
        <v>2016</v>
      </c>
      <c r="C956">
        <f>"039"</f>
        <v>0</v>
      </c>
      <c r="D956" t="s">
        <v>1389</v>
      </c>
      <c r="E956" t="s">
        <v>7324</v>
      </c>
      <c r="F956" t="s">
        <v>7325</v>
      </c>
      <c r="G956" t="s">
        <v>7326</v>
      </c>
      <c r="H956" t="s">
        <v>1434</v>
      </c>
      <c r="I956" t="s">
        <v>7327</v>
      </c>
      <c r="L956" t="s">
        <v>7328</v>
      </c>
    </row>
    <row r="957" spans="1:12">
      <c r="A957">
        <v>945</v>
      </c>
      <c r="B957">
        <v>2016</v>
      </c>
      <c r="C957">
        <f>"040"</f>
        <v>0</v>
      </c>
      <c r="D957" t="s">
        <v>432</v>
      </c>
      <c r="E957" t="s">
        <v>7329</v>
      </c>
      <c r="F957" t="s">
        <v>7330</v>
      </c>
      <c r="G957" t="s">
        <v>7331</v>
      </c>
      <c r="H957" t="s">
        <v>7332</v>
      </c>
      <c r="I957" t="s">
        <v>7333</v>
      </c>
      <c r="L957" t="s">
        <v>7334</v>
      </c>
    </row>
    <row r="958" spans="1:12">
      <c r="A958">
        <v>946</v>
      </c>
      <c r="B958">
        <v>2016</v>
      </c>
      <c r="C958">
        <f>"041"</f>
        <v>0</v>
      </c>
      <c r="D958" t="s">
        <v>1406</v>
      </c>
      <c r="E958" t="s">
        <v>7335</v>
      </c>
      <c r="F958" t="s">
        <v>7336</v>
      </c>
      <c r="G958" t="s">
        <v>7337</v>
      </c>
      <c r="H958" t="s">
        <v>7338</v>
      </c>
      <c r="I958" t="s">
        <v>7339</v>
      </c>
      <c r="L958" t="s">
        <v>7340</v>
      </c>
    </row>
    <row r="959" spans="1:12">
      <c r="A959">
        <v>947</v>
      </c>
      <c r="B959">
        <v>2016</v>
      </c>
      <c r="C959">
        <f>"046"</f>
        <v>0</v>
      </c>
      <c r="D959" t="s">
        <v>450</v>
      </c>
      <c r="E959" t="s">
        <v>7341</v>
      </c>
      <c r="F959" t="s">
        <v>7342</v>
      </c>
      <c r="G959" t="s">
        <v>7343</v>
      </c>
      <c r="H959" t="s">
        <v>7344</v>
      </c>
      <c r="I959" t="s">
        <v>7345</v>
      </c>
      <c r="L959" t="s">
        <v>7346</v>
      </c>
    </row>
    <row r="960" spans="1:12">
      <c r="A960">
        <v>948</v>
      </c>
      <c r="B960">
        <v>2016</v>
      </c>
      <c r="C960">
        <f>"044"</f>
        <v>0</v>
      </c>
      <c r="D960" t="s">
        <v>459</v>
      </c>
      <c r="E960" t="s">
        <v>7347</v>
      </c>
      <c r="F960" t="s">
        <v>7348</v>
      </c>
      <c r="G960" t="s">
        <v>7349</v>
      </c>
      <c r="H960" t="s">
        <v>7350</v>
      </c>
      <c r="I960" t="s">
        <v>7351</v>
      </c>
      <c r="L960" t="s">
        <v>7352</v>
      </c>
    </row>
    <row r="961" spans="1:12">
      <c r="A961">
        <v>949</v>
      </c>
      <c r="B961">
        <v>2016</v>
      </c>
      <c r="C961">
        <f>"047"</f>
        <v>0</v>
      </c>
      <c r="D961" t="s">
        <v>468</v>
      </c>
      <c r="E961" t="s">
        <v>7353</v>
      </c>
      <c r="F961" t="s">
        <v>7354</v>
      </c>
      <c r="G961" t="s">
        <v>7355</v>
      </c>
      <c r="H961" t="s">
        <v>7356</v>
      </c>
      <c r="I961" t="s">
        <v>7357</v>
      </c>
      <c r="L961" t="s">
        <v>7358</v>
      </c>
    </row>
    <row r="962" spans="1:12">
      <c r="A962">
        <v>950</v>
      </c>
      <c r="B962">
        <v>2016</v>
      </c>
      <c r="C962">
        <f>"042"</f>
        <v>0</v>
      </c>
      <c r="D962" t="s">
        <v>477</v>
      </c>
      <c r="E962" t="s">
        <v>7359</v>
      </c>
      <c r="F962" t="s">
        <v>7360</v>
      </c>
      <c r="G962" t="s">
        <v>7361</v>
      </c>
      <c r="H962" t="s">
        <v>7362</v>
      </c>
      <c r="I962" t="s">
        <v>7363</v>
      </c>
      <c r="L962" t="s">
        <v>7364</v>
      </c>
    </row>
    <row r="963" spans="1:12">
      <c r="A963">
        <v>951</v>
      </c>
      <c r="B963">
        <v>2016</v>
      </c>
      <c r="C963">
        <f>"043"</f>
        <v>0</v>
      </c>
      <c r="D963" t="s">
        <v>486</v>
      </c>
      <c r="E963" t="s">
        <v>7365</v>
      </c>
      <c r="F963" t="s">
        <v>7366</v>
      </c>
      <c r="G963" t="s">
        <v>7367</v>
      </c>
      <c r="H963" t="s">
        <v>7368</v>
      </c>
      <c r="I963" t="s">
        <v>7369</v>
      </c>
      <c r="L963" t="s">
        <v>7370</v>
      </c>
    </row>
    <row r="964" spans="1:12">
      <c r="A964">
        <v>952</v>
      </c>
      <c r="B964">
        <v>2016</v>
      </c>
      <c r="C964">
        <f>"045"</f>
        <v>0</v>
      </c>
      <c r="D964" t="s">
        <v>1455</v>
      </c>
      <c r="E964" t="s">
        <v>7371</v>
      </c>
      <c r="F964" t="s">
        <v>7372</v>
      </c>
      <c r="G964" t="s">
        <v>7373</v>
      </c>
      <c r="H964" t="s">
        <v>7374</v>
      </c>
      <c r="I964" t="s">
        <v>7375</v>
      </c>
      <c r="L964" t="s">
        <v>7376</v>
      </c>
    </row>
    <row r="965" spans="1:12">
      <c r="A965">
        <v>953</v>
      </c>
      <c r="B965">
        <v>2016</v>
      </c>
      <c r="C965">
        <f>"048"</f>
        <v>0</v>
      </c>
      <c r="D965" t="s">
        <v>504</v>
      </c>
      <c r="E965" t="s">
        <v>7377</v>
      </c>
      <c r="F965" t="s">
        <v>7378</v>
      </c>
      <c r="G965" t="s">
        <v>7379</v>
      </c>
      <c r="H965" t="s">
        <v>7380</v>
      </c>
      <c r="I965" t="s">
        <v>7381</v>
      </c>
      <c r="L965" t="s">
        <v>7382</v>
      </c>
    </row>
    <row r="966" spans="1:12">
      <c r="A966">
        <v>954</v>
      </c>
      <c r="B966">
        <v>2016</v>
      </c>
      <c r="C966">
        <f>"094"</f>
        <v>0</v>
      </c>
      <c r="D966" t="s">
        <v>513</v>
      </c>
      <c r="E966" t="s">
        <v>7383</v>
      </c>
      <c r="F966" t="s">
        <v>7384</v>
      </c>
      <c r="G966" t="s">
        <v>7385</v>
      </c>
      <c r="H966" t="s">
        <v>7386</v>
      </c>
      <c r="I966" t="s">
        <v>7387</v>
      </c>
      <c r="L966" t="s">
        <v>7388</v>
      </c>
    </row>
    <row r="967" spans="1:12">
      <c r="A967">
        <v>955</v>
      </c>
      <c r="B967">
        <v>2016</v>
      </c>
      <c r="C967">
        <f>"049"</f>
        <v>0</v>
      </c>
      <c r="D967" t="s">
        <v>522</v>
      </c>
      <c r="E967" t="s">
        <v>7389</v>
      </c>
      <c r="F967" t="s">
        <v>7390</v>
      </c>
      <c r="G967" t="s">
        <v>7391</v>
      </c>
      <c r="H967" t="s">
        <v>7392</v>
      </c>
      <c r="I967" t="s">
        <v>7393</v>
      </c>
      <c r="L967" t="s">
        <v>7394</v>
      </c>
    </row>
    <row r="968" spans="1:12">
      <c r="A968">
        <v>956</v>
      </c>
      <c r="B968">
        <v>2016</v>
      </c>
      <c r="C968">
        <f>"910"</f>
        <v>0</v>
      </c>
      <c r="D968" t="s">
        <v>531</v>
      </c>
      <c r="E968" t="s">
        <v>7395</v>
      </c>
      <c r="F968" t="s">
        <v>7396</v>
      </c>
      <c r="G968" t="s">
        <v>7397</v>
      </c>
      <c r="H968" t="s">
        <v>7398</v>
      </c>
      <c r="I968" t="s">
        <v>7399</v>
      </c>
      <c r="L968" t="s">
        <v>7400</v>
      </c>
    </row>
    <row r="969" spans="1:12">
      <c r="A969">
        <v>957</v>
      </c>
      <c r="B969">
        <v>2016</v>
      </c>
      <c r="C969">
        <f>"050"</f>
        <v>0</v>
      </c>
      <c r="D969" t="s">
        <v>540</v>
      </c>
      <c r="E969" t="s">
        <v>7401</v>
      </c>
      <c r="F969" t="s">
        <v>7402</v>
      </c>
      <c r="G969" t="s">
        <v>7403</v>
      </c>
      <c r="H969" t="s">
        <v>7404</v>
      </c>
      <c r="I969" t="s">
        <v>7405</v>
      </c>
      <c r="L969" t="s">
        <v>7406</v>
      </c>
    </row>
    <row r="970" spans="1:12">
      <c r="A970">
        <v>958</v>
      </c>
      <c r="B970">
        <v>2016</v>
      </c>
      <c r="C970">
        <f>"022"</f>
        <v>0</v>
      </c>
      <c r="D970" t="s">
        <v>1502</v>
      </c>
      <c r="E970" t="s">
        <v>7407</v>
      </c>
      <c r="F970" t="s">
        <v>7408</v>
      </c>
      <c r="G970" t="s">
        <v>7409</v>
      </c>
      <c r="H970" t="s">
        <v>7410</v>
      </c>
      <c r="I970" t="s">
        <v>7411</v>
      </c>
      <c r="L970" t="s">
        <v>7412</v>
      </c>
    </row>
    <row r="971" spans="1:12">
      <c r="A971">
        <v>959</v>
      </c>
      <c r="B971">
        <v>2016</v>
      </c>
      <c r="C971">
        <f>"907"</f>
        <v>0</v>
      </c>
      <c r="D971" t="s">
        <v>558</v>
      </c>
      <c r="E971" t="s">
        <v>7413</v>
      </c>
      <c r="F971" t="s">
        <v>7414</v>
      </c>
      <c r="G971" t="s">
        <v>7415</v>
      </c>
      <c r="H971" t="s">
        <v>7416</v>
      </c>
      <c r="I971" t="s">
        <v>7417</v>
      </c>
      <c r="L971" t="s">
        <v>7418</v>
      </c>
    </row>
    <row r="972" spans="1:12">
      <c r="A972">
        <v>960</v>
      </c>
      <c r="B972">
        <v>2016</v>
      </c>
      <c r="C972">
        <f>"051"</f>
        <v>0</v>
      </c>
      <c r="D972" t="s">
        <v>567</v>
      </c>
      <c r="E972" t="s">
        <v>7419</v>
      </c>
      <c r="F972" t="s">
        <v>7420</v>
      </c>
      <c r="G972" t="s">
        <v>7421</v>
      </c>
      <c r="H972" t="s">
        <v>7422</v>
      </c>
      <c r="I972" t="s">
        <v>7423</v>
      </c>
      <c r="L972" t="s">
        <v>7424</v>
      </c>
    </row>
    <row r="973" spans="1:12">
      <c r="A973">
        <v>961</v>
      </c>
      <c r="B973">
        <v>2016</v>
      </c>
      <c r="C973">
        <f>"052"</f>
        <v>0</v>
      </c>
      <c r="D973" t="s">
        <v>576</v>
      </c>
      <c r="E973" t="s">
        <v>7425</v>
      </c>
      <c r="F973" t="s">
        <v>7426</v>
      </c>
      <c r="G973" t="s">
        <v>7427</v>
      </c>
      <c r="H973" t="s">
        <v>7428</v>
      </c>
      <c r="I973" t="s">
        <v>7429</v>
      </c>
      <c r="L973" t="s">
        <v>7430</v>
      </c>
    </row>
    <row r="974" spans="1:12">
      <c r="A974">
        <v>962</v>
      </c>
      <c r="B974">
        <v>2016</v>
      </c>
      <c r="C974">
        <f>"053"</f>
        <v>0</v>
      </c>
      <c r="D974" t="s">
        <v>585</v>
      </c>
      <c r="E974" t="s">
        <v>7431</v>
      </c>
      <c r="F974" t="s">
        <v>7432</v>
      </c>
      <c r="G974" t="s">
        <v>7433</v>
      </c>
      <c r="H974" t="s">
        <v>2688</v>
      </c>
      <c r="I974" t="s">
        <v>7434</v>
      </c>
      <c r="L974" t="s">
        <v>7435</v>
      </c>
    </row>
    <row r="975" spans="1:12">
      <c r="A975">
        <v>963</v>
      </c>
      <c r="B975">
        <v>2016</v>
      </c>
      <c r="C975">
        <f>"054"</f>
        <v>0</v>
      </c>
      <c r="D975" t="s">
        <v>594</v>
      </c>
      <c r="E975" t="s">
        <v>7436</v>
      </c>
      <c r="F975" t="s">
        <v>7437</v>
      </c>
      <c r="G975" t="s">
        <v>7438</v>
      </c>
      <c r="H975" t="s">
        <v>7439</v>
      </c>
      <c r="I975" t="s">
        <v>7440</v>
      </c>
      <c r="L975" t="s">
        <v>7441</v>
      </c>
    </row>
    <row r="976" spans="1:12">
      <c r="A976">
        <v>964</v>
      </c>
      <c r="B976">
        <v>2016</v>
      </c>
      <c r="C976">
        <f>"057"</f>
        <v>0</v>
      </c>
      <c r="D976" t="s">
        <v>603</v>
      </c>
      <c r="E976" t="s">
        <v>7442</v>
      </c>
      <c r="F976" t="s">
        <v>7443</v>
      </c>
      <c r="G976" t="s">
        <v>7444</v>
      </c>
      <c r="H976" t="s">
        <v>4651</v>
      </c>
      <c r="I976" t="s">
        <v>7445</v>
      </c>
      <c r="L976" t="s">
        <v>7446</v>
      </c>
    </row>
    <row r="977" spans="1:12">
      <c r="A977">
        <v>965</v>
      </c>
      <c r="B977">
        <v>2016</v>
      </c>
      <c r="C977">
        <f>"055"</f>
        <v>0</v>
      </c>
      <c r="D977" t="s">
        <v>612</v>
      </c>
      <c r="E977" t="s">
        <v>7447</v>
      </c>
      <c r="F977" t="s">
        <v>7448</v>
      </c>
      <c r="G977" t="s">
        <v>7449</v>
      </c>
      <c r="H977" t="s">
        <v>7450</v>
      </c>
      <c r="I977" t="s">
        <v>7451</v>
      </c>
      <c r="L977" t="s">
        <v>7452</v>
      </c>
    </row>
    <row r="978" spans="1:12">
      <c r="A978">
        <v>966</v>
      </c>
      <c r="B978">
        <v>2016</v>
      </c>
      <c r="C978">
        <f>"056"</f>
        <v>0</v>
      </c>
      <c r="D978" t="s">
        <v>621</v>
      </c>
      <c r="E978" t="s">
        <v>7453</v>
      </c>
      <c r="F978" t="s">
        <v>7454</v>
      </c>
      <c r="G978" t="s">
        <v>7455</v>
      </c>
      <c r="H978" t="s">
        <v>7456</v>
      </c>
      <c r="I978" t="s">
        <v>7457</v>
      </c>
      <c r="L978" t="s">
        <v>7458</v>
      </c>
    </row>
    <row r="979" spans="1:12">
      <c r="A979">
        <v>967</v>
      </c>
      <c r="B979">
        <v>2016</v>
      </c>
      <c r="C979">
        <f>"081"</f>
        <v>0</v>
      </c>
      <c r="D979" t="s">
        <v>630</v>
      </c>
      <c r="E979" t="s">
        <v>7459</v>
      </c>
      <c r="F979" t="s">
        <v>7460</v>
      </c>
      <c r="G979" t="s">
        <v>7461</v>
      </c>
      <c r="H979" t="s">
        <v>7462</v>
      </c>
      <c r="I979" t="s">
        <v>7463</v>
      </c>
      <c r="L979" t="s">
        <v>7464</v>
      </c>
    </row>
    <row r="980" spans="1:12">
      <c r="A980">
        <v>968</v>
      </c>
      <c r="B980">
        <v>2016</v>
      </c>
      <c r="C980">
        <f>"903"</f>
        <v>0</v>
      </c>
      <c r="D980" t="s">
        <v>639</v>
      </c>
      <c r="E980" t="s">
        <v>7465</v>
      </c>
      <c r="F980" t="s">
        <v>7466</v>
      </c>
      <c r="G980" t="s">
        <v>7467</v>
      </c>
      <c r="H980" t="s">
        <v>7468</v>
      </c>
      <c r="I980" t="s">
        <v>7469</v>
      </c>
      <c r="L980" t="s">
        <v>7470</v>
      </c>
    </row>
    <row r="981" spans="1:12">
      <c r="A981">
        <v>969</v>
      </c>
      <c r="B981">
        <v>2016</v>
      </c>
      <c r="C981">
        <f>"058"</f>
        <v>0</v>
      </c>
      <c r="D981" t="s">
        <v>648</v>
      </c>
      <c r="E981" t="s">
        <v>7471</v>
      </c>
      <c r="F981" t="s">
        <v>7472</v>
      </c>
      <c r="G981" t="s">
        <v>7473</v>
      </c>
      <c r="H981" t="s">
        <v>7474</v>
      </c>
      <c r="I981" t="s">
        <v>7475</v>
      </c>
      <c r="L981" t="s">
        <v>7476</v>
      </c>
    </row>
    <row r="982" spans="1:12">
      <c r="A982">
        <v>970</v>
      </c>
      <c r="B982">
        <v>2016</v>
      </c>
      <c r="C982">
        <f>"059"</f>
        <v>0</v>
      </c>
      <c r="D982" t="s">
        <v>657</v>
      </c>
      <c r="E982" t="s">
        <v>7477</v>
      </c>
      <c r="F982" t="s">
        <v>7478</v>
      </c>
      <c r="G982" t="s">
        <v>7479</v>
      </c>
      <c r="H982" t="s">
        <v>7480</v>
      </c>
      <c r="I982" t="s">
        <v>7481</v>
      </c>
      <c r="L982" t="s">
        <v>7482</v>
      </c>
    </row>
    <row r="983" spans="1:12">
      <c r="A983">
        <v>971</v>
      </c>
      <c r="B983">
        <v>2016</v>
      </c>
      <c r="C983">
        <f>"060"</f>
        <v>0</v>
      </c>
      <c r="D983" t="s">
        <v>666</v>
      </c>
      <c r="E983" t="s">
        <v>7483</v>
      </c>
      <c r="F983" t="s">
        <v>7484</v>
      </c>
      <c r="G983" t="s">
        <v>7485</v>
      </c>
      <c r="H983" t="s">
        <v>7486</v>
      </c>
      <c r="I983" t="s">
        <v>7487</v>
      </c>
      <c r="L983" t="s">
        <v>7488</v>
      </c>
    </row>
    <row r="984" spans="1:12">
      <c r="A984">
        <v>972</v>
      </c>
      <c r="B984">
        <v>2016</v>
      </c>
      <c r="C984">
        <f>"061"</f>
        <v>0</v>
      </c>
      <c r="D984" t="s">
        <v>675</v>
      </c>
      <c r="E984" t="s">
        <v>5085</v>
      </c>
      <c r="F984" t="s">
        <v>7489</v>
      </c>
      <c r="G984" t="s">
        <v>7490</v>
      </c>
      <c r="H984" t="s">
        <v>7491</v>
      </c>
      <c r="I984" t="s">
        <v>7492</v>
      </c>
      <c r="L984" t="s">
        <v>7493</v>
      </c>
    </row>
    <row r="985" spans="1:12">
      <c r="A985">
        <v>973</v>
      </c>
      <c r="B985">
        <v>2016</v>
      </c>
      <c r="C985">
        <f>"062"</f>
        <v>0</v>
      </c>
      <c r="D985" t="s">
        <v>684</v>
      </c>
      <c r="E985" t="s">
        <v>7494</v>
      </c>
      <c r="F985" t="s">
        <v>7495</v>
      </c>
      <c r="G985" t="s">
        <v>6322</v>
      </c>
      <c r="H985" t="s">
        <v>7496</v>
      </c>
      <c r="I985" t="s">
        <v>7497</v>
      </c>
      <c r="L985" t="s">
        <v>7498</v>
      </c>
    </row>
    <row r="986" spans="1:12">
      <c r="A986">
        <v>974</v>
      </c>
      <c r="B986">
        <v>2016</v>
      </c>
      <c r="C986">
        <f>"063"</f>
        <v>0</v>
      </c>
      <c r="D986" t="s">
        <v>693</v>
      </c>
      <c r="E986" t="s">
        <v>7499</v>
      </c>
      <c r="F986" t="s">
        <v>7500</v>
      </c>
      <c r="G986" t="s">
        <v>7501</v>
      </c>
      <c r="H986" t="s">
        <v>2568</v>
      </c>
      <c r="I986" t="s">
        <v>7502</v>
      </c>
      <c r="L986" t="s">
        <v>7503</v>
      </c>
    </row>
    <row r="987" spans="1:12">
      <c r="A987">
        <v>975</v>
      </c>
      <c r="B987">
        <v>2016</v>
      </c>
      <c r="C987">
        <f>"064"</f>
        <v>0</v>
      </c>
      <c r="D987" t="s">
        <v>702</v>
      </c>
      <c r="E987" t="s">
        <v>7504</v>
      </c>
      <c r="F987" t="s">
        <v>7505</v>
      </c>
      <c r="G987" t="s">
        <v>7506</v>
      </c>
      <c r="H987" t="s">
        <v>4397</v>
      </c>
      <c r="I987" t="s">
        <v>7507</v>
      </c>
      <c r="L987" t="s">
        <v>7508</v>
      </c>
    </row>
    <row r="988" spans="1:12">
      <c r="A988">
        <v>976</v>
      </c>
      <c r="B988">
        <v>2016</v>
      </c>
      <c r="C988">
        <f>"066"</f>
        <v>0</v>
      </c>
      <c r="D988" t="s">
        <v>711</v>
      </c>
      <c r="E988" t="s">
        <v>7509</v>
      </c>
      <c r="F988" t="s">
        <v>7510</v>
      </c>
      <c r="G988" t="s">
        <v>7511</v>
      </c>
      <c r="H988" t="s">
        <v>7512</v>
      </c>
      <c r="I988" t="s">
        <v>5462</v>
      </c>
      <c r="L988" t="s">
        <v>7513</v>
      </c>
    </row>
    <row r="989" spans="1:12">
      <c r="A989">
        <v>977</v>
      </c>
      <c r="B989">
        <v>2016</v>
      </c>
      <c r="C989">
        <f>"068"</f>
        <v>0</v>
      </c>
      <c r="D989" t="s">
        <v>719</v>
      </c>
      <c r="E989" t="s">
        <v>7514</v>
      </c>
      <c r="F989" t="s">
        <v>7515</v>
      </c>
      <c r="G989" t="s">
        <v>7516</v>
      </c>
      <c r="H989" t="s">
        <v>7517</v>
      </c>
      <c r="I989" t="s">
        <v>7518</v>
      </c>
      <c r="L989" t="s">
        <v>7519</v>
      </c>
    </row>
    <row r="990" spans="1:12">
      <c r="A990">
        <v>978</v>
      </c>
      <c r="B990">
        <v>2016</v>
      </c>
      <c r="C990">
        <f>"069"</f>
        <v>0</v>
      </c>
      <c r="D990" t="s">
        <v>728</v>
      </c>
      <c r="E990" t="s">
        <v>7520</v>
      </c>
      <c r="F990" t="s">
        <v>7521</v>
      </c>
      <c r="G990" t="s">
        <v>7522</v>
      </c>
      <c r="H990" t="s">
        <v>7523</v>
      </c>
      <c r="I990" t="s">
        <v>7524</v>
      </c>
      <c r="L990" t="s">
        <v>7525</v>
      </c>
    </row>
    <row r="991" spans="1:12">
      <c r="A991">
        <v>979</v>
      </c>
      <c r="B991">
        <v>2016</v>
      </c>
      <c r="C991">
        <f>"007"</f>
        <v>0</v>
      </c>
      <c r="D991" t="s">
        <v>1669</v>
      </c>
      <c r="E991" t="s">
        <v>7526</v>
      </c>
      <c r="F991" t="s">
        <v>7527</v>
      </c>
      <c r="G991" t="s">
        <v>7528</v>
      </c>
      <c r="H991" t="s">
        <v>7529</v>
      </c>
      <c r="I991" t="s">
        <v>7530</v>
      </c>
      <c r="L991" t="s">
        <v>7531</v>
      </c>
    </row>
    <row r="992" spans="1:12">
      <c r="A992">
        <v>980</v>
      </c>
      <c r="B992">
        <v>2016</v>
      </c>
      <c r="C992">
        <f>"908"</f>
        <v>0</v>
      </c>
      <c r="D992" t="s">
        <v>746</v>
      </c>
      <c r="E992" t="s">
        <v>7532</v>
      </c>
      <c r="F992" t="s">
        <v>7533</v>
      </c>
      <c r="G992" t="s">
        <v>7534</v>
      </c>
      <c r="H992" t="s">
        <v>6486</v>
      </c>
      <c r="I992" t="s">
        <v>7535</v>
      </c>
      <c r="L992" t="s">
        <v>7536</v>
      </c>
    </row>
    <row r="993" spans="1:12">
      <c r="A993">
        <v>981</v>
      </c>
      <c r="B993">
        <v>2016</v>
      </c>
      <c r="C993">
        <f>"071"</f>
        <v>0</v>
      </c>
      <c r="D993" t="s">
        <v>755</v>
      </c>
      <c r="E993" t="s">
        <v>7537</v>
      </c>
      <c r="F993" t="s">
        <v>7538</v>
      </c>
      <c r="G993" t="s">
        <v>7539</v>
      </c>
      <c r="H993" t="s">
        <v>7540</v>
      </c>
      <c r="I993" t="s">
        <v>7541</v>
      </c>
      <c r="L993" t="s">
        <v>7542</v>
      </c>
    </row>
    <row r="994" spans="1:12">
      <c r="A994">
        <v>982</v>
      </c>
      <c r="B994">
        <v>2016</v>
      </c>
      <c r="C994">
        <f>"067"</f>
        <v>0</v>
      </c>
      <c r="D994" t="s">
        <v>763</v>
      </c>
      <c r="E994" t="s">
        <v>7543</v>
      </c>
      <c r="F994" t="s">
        <v>7544</v>
      </c>
      <c r="G994" t="s">
        <v>7545</v>
      </c>
      <c r="H994" t="s">
        <v>7546</v>
      </c>
      <c r="I994" t="s">
        <v>7547</v>
      </c>
      <c r="L994" t="s">
        <v>7548</v>
      </c>
    </row>
    <row r="995" spans="1:12">
      <c r="A995">
        <v>983</v>
      </c>
      <c r="B995">
        <v>2016</v>
      </c>
      <c r="C995">
        <f>"909"</f>
        <v>0</v>
      </c>
      <c r="D995" t="s">
        <v>772</v>
      </c>
      <c r="E995" t="s">
        <v>7549</v>
      </c>
      <c r="F995" t="s">
        <v>7550</v>
      </c>
      <c r="G995" t="s">
        <v>7551</v>
      </c>
      <c r="H995" t="s">
        <v>3692</v>
      </c>
      <c r="I995" t="s">
        <v>7552</v>
      </c>
      <c r="L995" t="s">
        <v>7553</v>
      </c>
    </row>
    <row r="996" spans="1:12">
      <c r="A996">
        <v>984</v>
      </c>
      <c r="B996">
        <v>2016</v>
      </c>
      <c r="C996">
        <f>"073"</f>
        <v>0</v>
      </c>
      <c r="D996" t="s">
        <v>781</v>
      </c>
      <c r="E996" t="s">
        <v>7554</v>
      </c>
      <c r="F996" t="s">
        <v>7555</v>
      </c>
      <c r="G996" t="s">
        <v>7556</v>
      </c>
      <c r="H996" t="s">
        <v>7557</v>
      </c>
      <c r="I996" t="s">
        <v>7558</v>
      </c>
      <c r="L996" t="s">
        <v>7559</v>
      </c>
    </row>
    <row r="997" spans="1:12">
      <c r="A997">
        <v>985</v>
      </c>
      <c r="B997">
        <v>2016</v>
      </c>
      <c r="C997">
        <f>"074"</f>
        <v>0</v>
      </c>
      <c r="D997" t="s">
        <v>1715</v>
      </c>
      <c r="E997" t="s">
        <v>7560</v>
      </c>
      <c r="F997" t="s">
        <v>7561</v>
      </c>
      <c r="G997" t="s">
        <v>7562</v>
      </c>
      <c r="H997" t="s">
        <v>7563</v>
      </c>
      <c r="I997" t="s">
        <v>7564</v>
      </c>
      <c r="L997" t="s">
        <v>7565</v>
      </c>
    </row>
    <row r="998" spans="1:12">
      <c r="A998">
        <v>986</v>
      </c>
      <c r="B998">
        <v>2016</v>
      </c>
      <c r="C998">
        <f>"075"</f>
        <v>0</v>
      </c>
      <c r="D998" t="s">
        <v>790</v>
      </c>
      <c r="E998" t="s">
        <v>7566</v>
      </c>
      <c r="F998" t="s">
        <v>7567</v>
      </c>
      <c r="G998" t="s">
        <v>7568</v>
      </c>
      <c r="H998" t="s">
        <v>7569</v>
      </c>
      <c r="I998" t="s">
        <v>7570</v>
      </c>
      <c r="L998" t="s">
        <v>7571</v>
      </c>
    </row>
    <row r="999" spans="1:12">
      <c r="A999">
        <v>987</v>
      </c>
      <c r="B999">
        <v>2016</v>
      </c>
      <c r="C999">
        <f>"083"</f>
        <v>0</v>
      </c>
      <c r="D999" t="s">
        <v>799</v>
      </c>
      <c r="E999" t="s">
        <v>7572</v>
      </c>
      <c r="F999" t="s">
        <v>7573</v>
      </c>
      <c r="G999" t="s">
        <v>7574</v>
      </c>
      <c r="H999" t="s">
        <v>7575</v>
      </c>
      <c r="I999" t="s">
        <v>7576</v>
      </c>
      <c r="L999" t="s">
        <v>7577</v>
      </c>
    </row>
    <row r="1000" spans="1:12">
      <c r="A1000">
        <v>988</v>
      </c>
      <c r="B1000">
        <v>2016</v>
      </c>
      <c r="C1000">
        <f>"072"</f>
        <v>0</v>
      </c>
      <c r="D1000" t="s">
        <v>808</v>
      </c>
      <c r="E1000" t="s">
        <v>7578</v>
      </c>
      <c r="F1000" t="s">
        <v>6902</v>
      </c>
      <c r="G1000" t="s">
        <v>7579</v>
      </c>
      <c r="H1000" t="s">
        <v>7580</v>
      </c>
      <c r="I1000" t="s">
        <v>7581</v>
      </c>
      <c r="L1000" t="s">
        <v>7582</v>
      </c>
    </row>
    <row r="1001" spans="1:12">
      <c r="A1001">
        <v>989</v>
      </c>
      <c r="B1001">
        <v>2016</v>
      </c>
      <c r="C1001">
        <f>"077"</f>
        <v>0</v>
      </c>
      <c r="D1001" t="s">
        <v>1747</v>
      </c>
      <c r="E1001" t="s">
        <v>7583</v>
      </c>
      <c r="F1001" t="s">
        <v>7584</v>
      </c>
      <c r="G1001" t="s">
        <v>7585</v>
      </c>
      <c r="H1001" t="s">
        <v>7586</v>
      </c>
      <c r="I1001" t="s">
        <v>7587</v>
      </c>
      <c r="L1001" t="s">
        <v>7588</v>
      </c>
    </row>
    <row r="1002" spans="1:12">
      <c r="A1002">
        <v>990</v>
      </c>
      <c r="B1002">
        <v>2016</v>
      </c>
      <c r="C1002">
        <f>"078"</f>
        <v>0</v>
      </c>
      <c r="D1002" t="s">
        <v>825</v>
      </c>
      <c r="E1002" t="s">
        <v>7589</v>
      </c>
      <c r="F1002" t="s">
        <v>7590</v>
      </c>
      <c r="G1002" t="s">
        <v>7591</v>
      </c>
      <c r="H1002" t="s">
        <v>7592</v>
      </c>
      <c r="I1002" t="s">
        <v>7593</v>
      </c>
      <c r="L1002" t="s">
        <v>7594</v>
      </c>
    </row>
    <row r="1003" spans="1:12">
      <c r="A1003">
        <v>991</v>
      </c>
      <c r="B1003">
        <v>2016</v>
      </c>
      <c r="C1003">
        <f>"082"</f>
        <v>0</v>
      </c>
      <c r="D1003" t="s">
        <v>834</v>
      </c>
      <c r="E1003" t="s">
        <v>7595</v>
      </c>
      <c r="F1003" t="s">
        <v>7596</v>
      </c>
      <c r="G1003" t="s">
        <v>7597</v>
      </c>
      <c r="H1003" t="s">
        <v>7598</v>
      </c>
      <c r="I1003" t="s">
        <v>7599</v>
      </c>
      <c r="L1003" t="s">
        <v>7600</v>
      </c>
    </row>
    <row r="1004" spans="1:12">
      <c r="A1004">
        <v>992</v>
      </c>
      <c r="B1004">
        <v>2016</v>
      </c>
      <c r="C1004">
        <f>"084"</f>
        <v>0</v>
      </c>
      <c r="D1004" t="s">
        <v>843</v>
      </c>
      <c r="E1004" t="s">
        <v>7601</v>
      </c>
      <c r="F1004" t="s">
        <v>7602</v>
      </c>
      <c r="G1004" t="s">
        <v>7603</v>
      </c>
      <c r="H1004" t="s">
        <v>7604</v>
      </c>
      <c r="I1004" t="s">
        <v>7605</v>
      </c>
      <c r="L1004" t="s">
        <v>7606</v>
      </c>
    </row>
    <row r="1005" spans="1:12">
      <c r="A1005">
        <v>993</v>
      </c>
      <c r="B1005">
        <v>2016</v>
      </c>
      <c r="C1005">
        <f>"904"</f>
        <v>0</v>
      </c>
      <c r="D1005" t="s">
        <v>852</v>
      </c>
      <c r="E1005" t="s">
        <v>7607</v>
      </c>
      <c r="F1005" t="s">
        <v>7608</v>
      </c>
      <c r="G1005" t="s">
        <v>7609</v>
      </c>
      <c r="H1005" t="s">
        <v>7610</v>
      </c>
      <c r="I1005" t="s">
        <v>7611</v>
      </c>
      <c r="L1005" t="s">
        <v>7612</v>
      </c>
    </row>
    <row r="1006" spans="1:12">
      <c r="A1006">
        <v>994</v>
      </c>
      <c r="B1006">
        <v>2016</v>
      </c>
      <c r="C1006">
        <f>"085"</f>
        <v>0</v>
      </c>
      <c r="D1006" t="s">
        <v>1788</v>
      </c>
      <c r="E1006" t="s">
        <v>7613</v>
      </c>
      <c r="F1006" t="s">
        <v>7614</v>
      </c>
      <c r="G1006" t="s">
        <v>7615</v>
      </c>
      <c r="H1006" t="s">
        <v>7616</v>
      </c>
      <c r="I1006" t="s">
        <v>7617</v>
      </c>
      <c r="L1006" t="s">
        <v>7618</v>
      </c>
    </row>
    <row r="1007" spans="1:12">
      <c r="A1007">
        <v>995</v>
      </c>
      <c r="B1007">
        <v>2016</v>
      </c>
      <c r="C1007">
        <f>"086"</f>
        <v>0</v>
      </c>
      <c r="D1007" t="s">
        <v>870</v>
      </c>
      <c r="E1007" t="s">
        <v>7619</v>
      </c>
      <c r="F1007" t="s">
        <v>7620</v>
      </c>
      <c r="G1007" t="s">
        <v>7621</v>
      </c>
      <c r="H1007" t="s">
        <v>7622</v>
      </c>
      <c r="I1007" t="s">
        <v>7623</v>
      </c>
      <c r="L1007" t="s">
        <v>7624</v>
      </c>
    </row>
    <row r="1008" spans="1:12">
      <c r="A1008">
        <v>996</v>
      </c>
      <c r="B1008">
        <v>2016</v>
      </c>
      <c r="C1008">
        <f>"076"</f>
        <v>0</v>
      </c>
      <c r="D1008" t="s">
        <v>879</v>
      </c>
      <c r="E1008" t="s">
        <v>7625</v>
      </c>
      <c r="F1008" t="s">
        <v>7626</v>
      </c>
      <c r="G1008" t="s">
        <v>7627</v>
      </c>
      <c r="H1008" t="s">
        <v>7628</v>
      </c>
      <c r="I1008" t="s">
        <v>7629</v>
      </c>
      <c r="L1008" t="s">
        <v>7630</v>
      </c>
    </row>
    <row r="1009" spans="1:12">
      <c r="A1009">
        <v>997</v>
      </c>
      <c r="B1009">
        <v>2016</v>
      </c>
      <c r="C1009">
        <f>"087"</f>
        <v>0</v>
      </c>
      <c r="D1009" t="s">
        <v>888</v>
      </c>
      <c r="E1009" t="s">
        <v>7631</v>
      </c>
      <c r="F1009" t="s">
        <v>7632</v>
      </c>
      <c r="G1009" t="s">
        <v>7633</v>
      </c>
      <c r="H1009" t="s">
        <v>7634</v>
      </c>
      <c r="I1009" t="s">
        <v>7635</v>
      </c>
      <c r="L1009" t="s">
        <v>7636</v>
      </c>
    </row>
    <row r="1010" spans="1:12">
      <c r="A1010">
        <v>998</v>
      </c>
      <c r="B1010">
        <v>2016</v>
      </c>
      <c r="C1010">
        <f>"088"</f>
        <v>0</v>
      </c>
      <c r="D1010" t="s">
        <v>896</v>
      </c>
      <c r="E1010" t="s">
        <v>7637</v>
      </c>
      <c r="F1010" t="s">
        <v>7638</v>
      </c>
      <c r="G1010" t="s">
        <v>7639</v>
      </c>
      <c r="H1010" t="s">
        <v>6143</v>
      </c>
      <c r="I1010" t="s">
        <v>7640</v>
      </c>
      <c r="L1010" t="s">
        <v>7641</v>
      </c>
    </row>
    <row r="1011" spans="1:12">
      <c r="A1011">
        <v>999</v>
      </c>
      <c r="B1011">
        <v>2016</v>
      </c>
      <c r="C1011">
        <f>"065"</f>
        <v>0</v>
      </c>
      <c r="D1011" t="s">
        <v>905</v>
      </c>
      <c r="E1011" t="s">
        <v>7642</v>
      </c>
      <c r="F1011" t="s">
        <v>7643</v>
      </c>
      <c r="G1011" t="s">
        <v>7644</v>
      </c>
      <c r="H1011" t="s">
        <v>7645</v>
      </c>
      <c r="I1011" t="s">
        <v>7646</v>
      </c>
      <c r="L1011" t="s">
        <v>7647</v>
      </c>
    </row>
    <row r="1012" spans="1:12">
      <c r="A1012">
        <v>1000</v>
      </c>
      <c r="B1012">
        <v>2016</v>
      </c>
      <c r="C1012">
        <f>"089"</f>
        <v>0</v>
      </c>
      <c r="D1012" t="s">
        <v>914</v>
      </c>
      <c r="E1012" t="s">
        <v>7648</v>
      </c>
      <c r="F1012" t="s">
        <v>7649</v>
      </c>
      <c r="G1012" t="s">
        <v>7650</v>
      </c>
      <c r="H1012" t="s">
        <v>7651</v>
      </c>
      <c r="I1012" t="s">
        <v>7652</v>
      </c>
      <c r="L1012" t="s">
        <v>7653</v>
      </c>
    </row>
    <row r="1013" spans="1:12">
      <c r="A1013">
        <v>1012</v>
      </c>
      <c r="B1013">
        <v>2015</v>
      </c>
      <c r="C1013">
        <f>"911"</f>
        <v>0</v>
      </c>
      <c r="D1013" t="s">
        <v>30</v>
      </c>
      <c r="E1013" t="s">
        <v>7654</v>
      </c>
      <c r="F1013" t="s">
        <v>7655</v>
      </c>
      <c r="G1013" t="s">
        <v>7656</v>
      </c>
      <c r="H1013" t="s">
        <v>7657</v>
      </c>
      <c r="I1013" t="s">
        <v>7658</v>
      </c>
      <c r="L1013" t="s">
        <v>7659</v>
      </c>
    </row>
    <row r="1014" spans="1:12">
      <c r="A1014">
        <v>1013</v>
      </c>
      <c r="B1014">
        <v>2015</v>
      </c>
      <c r="C1014">
        <f>"912"</f>
        <v>0</v>
      </c>
      <c r="D1014" t="s">
        <v>39</v>
      </c>
      <c r="E1014" t="s">
        <v>7660</v>
      </c>
      <c r="F1014" t="s">
        <v>7661</v>
      </c>
      <c r="G1014" t="s">
        <v>7662</v>
      </c>
      <c r="H1014" t="s">
        <v>7663</v>
      </c>
      <c r="I1014" t="s">
        <v>7664</v>
      </c>
      <c r="L1014" t="s">
        <v>7665</v>
      </c>
    </row>
    <row r="1015" spans="1:12">
      <c r="A1015">
        <v>1014</v>
      </c>
      <c r="B1015">
        <v>2015</v>
      </c>
      <c r="C1015">
        <f>"003"</f>
        <v>0</v>
      </c>
      <c r="D1015" t="s">
        <v>48</v>
      </c>
      <c r="E1015" t="s">
        <v>7666</v>
      </c>
      <c r="F1015" t="s">
        <v>7667</v>
      </c>
      <c r="G1015" t="s">
        <v>7668</v>
      </c>
      <c r="H1015" t="s">
        <v>7669</v>
      </c>
      <c r="I1015" t="s">
        <v>7670</v>
      </c>
      <c r="L1015" t="s">
        <v>7671</v>
      </c>
    </row>
    <row r="1016" spans="1:12">
      <c r="A1016">
        <v>1015</v>
      </c>
      <c r="B1016">
        <v>2015</v>
      </c>
      <c r="C1016">
        <f>"004"</f>
        <v>0</v>
      </c>
      <c r="D1016" t="s">
        <v>57</v>
      </c>
      <c r="E1016" t="s">
        <v>7672</v>
      </c>
      <c r="F1016" t="s">
        <v>7673</v>
      </c>
      <c r="G1016" t="s">
        <v>7674</v>
      </c>
      <c r="H1016" t="s">
        <v>7533</v>
      </c>
      <c r="I1016" t="s">
        <v>7675</v>
      </c>
      <c r="L1016" t="s">
        <v>7676</v>
      </c>
    </row>
    <row r="1017" spans="1:12">
      <c r="A1017">
        <v>1016</v>
      </c>
      <c r="B1017">
        <v>2015</v>
      </c>
      <c r="C1017">
        <f>"005"</f>
        <v>0</v>
      </c>
      <c r="D1017" t="s">
        <v>66</v>
      </c>
      <c r="E1017" t="s">
        <v>7677</v>
      </c>
      <c r="F1017" t="s">
        <v>7678</v>
      </c>
      <c r="G1017" t="s">
        <v>7679</v>
      </c>
      <c r="H1017" t="s">
        <v>7680</v>
      </c>
      <c r="I1017" t="s">
        <v>7681</v>
      </c>
      <c r="L1017" t="s">
        <v>7682</v>
      </c>
    </row>
    <row r="1018" spans="1:12">
      <c r="A1018">
        <v>1017</v>
      </c>
      <c r="B1018">
        <v>2015</v>
      </c>
      <c r="C1018">
        <f>"006"</f>
        <v>0</v>
      </c>
      <c r="D1018" t="s">
        <v>74</v>
      </c>
      <c r="E1018" t="s">
        <v>7683</v>
      </c>
      <c r="F1018" t="s">
        <v>7684</v>
      </c>
      <c r="G1018" t="s">
        <v>1532</v>
      </c>
      <c r="H1018" t="s">
        <v>7685</v>
      </c>
      <c r="I1018" t="s">
        <v>7686</v>
      </c>
      <c r="L1018" t="s">
        <v>7687</v>
      </c>
    </row>
    <row r="1019" spans="1:12">
      <c r="A1019">
        <v>1018</v>
      </c>
      <c r="B1019">
        <v>2015</v>
      </c>
      <c r="C1019">
        <f>"008"</f>
        <v>0</v>
      </c>
      <c r="D1019" t="s">
        <v>83</v>
      </c>
      <c r="E1019" t="s">
        <v>7688</v>
      </c>
      <c r="F1019" t="s">
        <v>7689</v>
      </c>
      <c r="G1019" t="s">
        <v>7690</v>
      </c>
      <c r="H1019" t="s">
        <v>7691</v>
      </c>
      <c r="I1019" t="s">
        <v>7692</v>
      </c>
      <c r="L1019" t="s">
        <v>7693</v>
      </c>
    </row>
    <row r="1020" spans="1:12">
      <c r="A1020">
        <v>1019</v>
      </c>
      <c r="B1020">
        <v>2015</v>
      </c>
      <c r="C1020">
        <f>"093"</f>
        <v>0</v>
      </c>
      <c r="D1020" t="s">
        <v>92</v>
      </c>
      <c r="E1020" t="s">
        <v>7694</v>
      </c>
      <c r="F1020" t="s">
        <v>7695</v>
      </c>
      <c r="G1020" t="s">
        <v>7696</v>
      </c>
      <c r="H1020" t="s">
        <v>7697</v>
      </c>
      <c r="I1020" t="s">
        <v>7698</v>
      </c>
      <c r="L1020" t="s">
        <v>7699</v>
      </c>
    </row>
    <row r="1021" spans="1:12">
      <c r="A1021">
        <v>1020</v>
      </c>
      <c r="B1021">
        <v>2015</v>
      </c>
      <c r="C1021">
        <f>"009"</f>
        <v>0</v>
      </c>
      <c r="D1021" t="s">
        <v>1108</v>
      </c>
      <c r="E1021" t="s">
        <v>7700</v>
      </c>
      <c r="F1021" t="s">
        <v>6181</v>
      </c>
      <c r="G1021" t="s">
        <v>7701</v>
      </c>
      <c r="H1021" t="s">
        <v>7702</v>
      </c>
      <c r="I1021" t="s">
        <v>7703</v>
      </c>
      <c r="L1021" t="s">
        <v>7704</v>
      </c>
    </row>
    <row r="1022" spans="1:12">
      <c r="A1022">
        <v>1021</v>
      </c>
      <c r="B1022">
        <v>2015</v>
      </c>
      <c r="C1022">
        <f>"914"</f>
        <v>0</v>
      </c>
      <c r="D1022" t="s">
        <v>110</v>
      </c>
      <c r="E1022" t="s">
        <v>7705</v>
      </c>
      <c r="F1022" t="s">
        <v>7706</v>
      </c>
      <c r="G1022" t="s">
        <v>7707</v>
      </c>
      <c r="H1022" t="s">
        <v>7708</v>
      </c>
      <c r="I1022" t="s">
        <v>7709</v>
      </c>
      <c r="L1022" t="s">
        <v>7710</v>
      </c>
    </row>
    <row r="1023" spans="1:12">
      <c r="A1023">
        <v>1022</v>
      </c>
      <c r="B1023">
        <v>2015</v>
      </c>
      <c r="C1023">
        <f>"010"</f>
        <v>0</v>
      </c>
      <c r="D1023" t="s">
        <v>119</v>
      </c>
      <c r="E1023" t="s">
        <v>7711</v>
      </c>
      <c r="F1023" t="s">
        <v>1974</v>
      </c>
      <c r="G1023" t="s">
        <v>7712</v>
      </c>
      <c r="H1023" t="s">
        <v>6580</v>
      </c>
      <c r="I1023" t="s">
        <v>7713</v>
      </c>
      <c r="L1023" t="s">
        <v>7714</v>
      </c>
    </row>
    <row r="1024" spans="1:12">
      <c r="A1024">
        <v>1023</v>
      </c>
      <c r="B1024">
        <v>2015</v>
      </c>
      <c r="C1024">
        <f>"011"</f>
        <v>0</v>
      </c>
      <c r="D1024" t="s">
        <v>128</v>
      </c>
      <c r="E1024" t="s">
        <v>7715</v>
      </c>
      <c r="F1024" t="s">
        <v>7716</v>
      </c>
      <c r="G1024" t="s">
        <v>7717</v>
      </c>
      <c r="H1024" t="s">
        <v>7718</v>
      </c>
      <c r="I1024" t="s">
        <v>7719</v>
      </c>
      <c r="L1024" t="s">
        <v>7720</v>
      </c>
    </row>
    <row r="1025" spans="1:12">
      <c r="A1025">
        <v>1024</v>
      </c>
      <c r="B1025">
        <v>2015</v>
      </c>
      <c r="C1025">
        <f>"023"</f>
        <v>0</v>
      </c>
      <c r="D1025" t="s">
        <v>137</v>
      </c>
      <c r="E1025" t="s">
        <v>7721</v>
      </c>
      <c r="F1025" t="s">
        <v>7722</v>
      </c>
      <c r="G1025" t="s">
        <v>7723</v>
      </c>
      <c r="H1025" t="s">
        <v>7724</v>
      </c>
      <c r="I1025" t="s">
        <v>7725</v>
      </c>
      <c r="L1025" t="s">
        <v>7726</v>
      </c>
    </row>
    <row r="1026" spans="1:12">
      <c r="A1026">
        <v>1025</v>
      </c>
      <c r="B1026">
        <v>2015</v>
      </c>
      <c r="C1026">
        <f>"091"</f>
        <v>0</v>
      </c>
      <c r="D1026" t="s">
        <v>146</v>
      </c>
      <c r="E1026" t="s">
        <v>7727</v>
      </c>
      <c r="F1026" t="s">
        <v>7728</v>
      </c>
      <c r="G1026" t="s">
        <v>7729</v>
      </c>
      <c r="H1026" t="s">
        <v>7730</v>
      </c>
      <c r="I1026" t="s">
        <v>7731</v>
      </c>
      <c r="L1026" t="s">
        <v>7732</v>
      </c>
    </row>
    <row r="1027" spans="1:12">
      <c r="A1027">
        <v>1026</v>
      </c>
      <c r="B1027">
        <v>2015</v>
      </c>
      <c r="C1027">
        <f>"070"</f>
        <v>0</v>
      </c>
      <c r="D1027" t="s">
        <v>155</v>
      </c>
      <c r="E1027" t="s">
        <v>7733</v>
      </c>
      <c r="F1027" t="s">
        <v>7734</v>
      </c>
      <c r="G1027" t="s">
        <v>7735</v>
      </c>
      <c r="H1027" t="s">
        <v>7736</v>
      </c>
      <c r="I1027" t="s">
        <v>7737</v>
      </c>
      <c r="L1027" t="s">
        <v>7738</v>
      </c>
    </row>
    <row r="1028" spans="1:12">
      <c r="A1028">
        <v>1027</v>
      </c>
      <c r="B1028">
        <v>2015</v>
      </c>
      <c r="C1028">
        <f>"012"</f>
        <v>0</v>
      </c>
      <c r="D1028" t="s">
        <v>164</v>
      </c>
      <c r="E1028" t="s">
        <v>7739</v>
      </c>
      <c r="F1028" t="s">
        <v>7740</v>
      </c>
      <c r="G1028" t="s">
        <v>7741</v>
      </c>
      <c r="H1028" t="s">
        <v>7742</v>
      </c>
      <c r="I1028" t="s">
        <v>7743</v>
      </c>
      <c r="L1028" t="s">
        <v>7744</v>
      </c>
    </row>
    <row r="1029" spans="1:12">
      <c r="A1029">
        <v>1028</v>
      </c>
      <c r="B1029">
        <v>2015</v>
      </c>
      <c r="C1029">
        <f>"090"</f>
        <v>0</v>
      </c>
      <c r="D1029" t="s">
        <v>173</v>
      </c>
      <c r="E1029" t="s">
        <v>7745</v>
      </c>
      <c r="F1029" t="s">
        <v>7746</v>
      </c>
      <c r="G1029" t="s">
        <v>7747</v>
      </c>
      <c r="H1029" t="s">
        <v>7748</v>
      </c>
      <c r="I1029" t="s">
        <v>7749</v>
      </c>
      <c r="L1029" t="s">
        <v>7750</v>
      </c>
    </row>
    <row r="1030" spans="1:12">
      <c r="A1030">
        <v>1029</v>
      </c>
      <c r="B1030">
        <v>2015</v>
      </c>
      <c r="C1030">
        <f>"013"</f>
        <v>0</v>
      </c>
      <c r="D1030" t="s">
        <v>182</v>
      </c>
      <c r="E1030" t="s">
        <v>7751</v>
      </c>
      <c r="F1030" t="s">
        <v>7752</v>
      </c>
      <c r="G1030" t="s">
        <v>7753</v>
      </c>
      <c r="H1030" t="s">
        <v>7754</v>
      </c>
      <c r="I1030" t="s">
        <v>7755</v>
      </c>
      <c r="L1030" t="s">
        <v>7756</v>
      </c>
    </row>
    <row r="1031" spans="1:12">
      <c r="A1031">
        <v>1030</v>
      </c>
      <c r="B1031">
        <v>2015</v>
      </c>
      <c r="C1031">
        <f>"014"</f>
        <v>0</v>
      </c>
      <c r="D1031" t="s">
        <v>191</v>
      </c>
      <c r="E1031" t="s">
        <v>7757</v>
      </c>
      <c r="F1031" t="s">
        <v>7758</v>
      </c>
      <c r="G1031" t="s">
        <v>7759</v>
      </c>
      <c r="H1031" t="s">
        <v>7760</v>
      </c>
      <c r="I1031" t="s">
        <v>7761</v>
      </c>
      <c r="L1031" t="s">
        <v>7762</v>
      </c>
    </row>
    <row r="1032" spans="1:12">
      <c r="A1032">
        <v>1031</v>
      </c>
      <c r="B1032">
        <v>2015</v>
      </c>
      <c r="C1032">
        <f>"015"</f>
        <v>0</v>
      </c>
      <c r="D1032" t="s">
        <v>200</v>
      </c>
      <c r="E1032" t="s">
        <v>7763</v>
      </c>
      <c r="F1032" t="s">
        <v>7764</v>
      </c>
      <c r="G1032" t="s">
        <v>7765</v>
      </c>
      <c r="H1032" t="s">
        <v>7766</v>
      </c>
      <c r="I1032" t="s">
        <v>7767</v>
      </c>
      <c r="L1032" t="s">
        <v>7768</v>
      </c>
    </row>
    <row r="1033" spans="1:12">
      <c r="A1033">
        <v>1032</v>
      </c>
      <c r="B1033">
        <v>2015</v>
      </c>
      <c r="C1033">
        <f>"092"</f>
        <v>0</v>
      </c>
      <c r="D1033" t="s">
        <v>209</v>
      </c>
      <c r="E1033" t="s">
        <v>7769</v>
      </c>
      <c r="F1033" t="s">
        <v>7770</v>
      </c>
      <c r="G1033" t="s">
        <v>7771</v>
      </c>
      <c r="H1033" t="s">
        <v>7772</v>
      </c>
      <c r="I1033" t="s">
        <v>7773</v>
      </c>
      <c r="L1033" t="s">
        <v>7774</v>
      </c>
    </row>
    <row r="1034" spans="1:12">
      <c r="A1034">
        <v>1033</v>
      </c>
      <c r="B1034">
        <v>2015</v>
      </c>
      <c r="C1034">
        <f>"016"</f>
        <v>0</v>
      </c>
      <c r="D1034" t="s">
        <v>218</v>
      </c>
      <c r="E1034" t="s">
        <v>7775</v>
      </c>
      <c r="F1034" t="s">
        <v>7776</v>
      </c>
      <c r="G1034" t="s">
        <v>7777</v>
      </c>
      <c r="H1034" t="s">
        <v>7778</v>
      </c>
      <c r="I1034" t="s">
        <v>7779</v>
      </c>
      <c r="L1034" t="s">
        <v>7780</v>
      </c>
    </row>
    <row r="1035" spans="1:12">
      <c r="A1035">
        <v>1034</v>
      </c>
      <c r="B1035">
        <v>2015</v>
      </c>
      <c r="C1035">
        <f>"017"</f>
        <v>0</v>
      </c>
      <c r="D1035" t="s">
        <v>227</v>
      </c>
      <c r="E1035" t="s">
        <v>7781</v>
      </c>
      <c r="F1035" t="s">
        <v>7782</v>
      </c>
      <c r="G1035" t="s">
        <v>7783</v>
      </c>
      <c r="H1035" t="s">
        <v>7784</v>
      </c>
      <c r="I1035" t="s">
        <v>7785</v>
      </c>
      <c r="L1035" t="s">
        <v>7786</v>
      </c>
    </row>
    <row r="1036" spans="1:12">
      <c r="A1036">
        <v>1035</v>
      </c>
      <c r="B1036">
        <v>2015</v>
      </c>
      <c r="C1036">
        <f>"018"</f>
        <v>0</v>
      </c>
      <c r="D1036" t="s">
        <v>236</v>
      </c>
      <c r="E1036" t="s">
        <v>7787</v>
      </c>
      <c r="F1036" t="s">
        <v>7788</v>
      </c>
      <c r="G1036" t="s">
        <v>7789</v>
      </c>
      <c r="H1036" t="s">
        <v>7790</v>
      </c>
      <c r="I1036" t="s">
        <v>7791</v>
      </c>
      <c r="L1036" t="s">
        <v>7792</v>
      </c>
    </row>
    <row r="1037" spans="1:12">
      <c r="A1037">
        <v>1036</v>
      </c>
      <c r="B1037">
        <v>2015</v>
      </c>
      <c r="C1037">
        <f>"019"</f>
        <v>0</v>
      </c>
      <c r="D1037" t="s">
        <v>245</v>
      </c>
      <c r="E1037" t="s">
        <v>7793</v>
      </c>
      <c r="F1037" t="s">
        <v>7794</v>
      </c>
      <c r="G1037" t="s">
        <v>7795</v>
      </c>
      <c r="H1037" t="s">
        <v>7796</v>
      </c>
      <c r="I1037" t="s">
        <v>7797</v>
      </c>
      <c r="L1037" t="s">
        <v>7798</v>
      </c>
    </row>
    <row r="1038" spans="1:12">
      <c r="A1038">
        <v>1037</v>
      </c>
      <c r="B1038">
        <v>2015</v>
      </c>
      <c r="C1038">
        <f>"020"</f>
        <v>0</v>
      </c>
      <c r="D1038" t="s">
        <v>254</v>
      </c>
      <c r="E1038" t="s">
        <v>7799</v>
      </c>
      <c r="F1038" t="s">
        <v>7800</v>
      </c>
      <c r="G1038" t="s">
        <v>7801</v>
      </c>
      <c r="H1038" t="s">
        <v>7802</v>
      </c>
      <c r="I1038" t="s">
        <v>7803</v>
      </c>
      <c r="L1038" t="s">
        <v>7804</v>
      </c>
    </row>
    <row r="1039" spans="1:12">
      <c r="A1039">
        <v>1038</v>
      </c>
      <c r="B1039">
        <v>2015</v>
      </c>
      <c r="C1039">
        <f>"021"</f>
        <v>0</v>
      </c>
      <c r="D1039" t="s">
        <v>263</v>
      </c>
      <c r="E1039" t="s">
        <v>7805</v>
      </c>
      <c r="F1039" t="s">
        <v>7806</v>
      </c>
      <c r="G1039" t="s">
        <v>7807</v>
      </c>
      <c r="H1039" t="s">
        <v>5393</v>
      </c>
      <c r="I1039" t="s">
        <v>7808</v>
      </c>
      <c r="L1039" t="s">
        <v>7809</v>
      </c>
    </row>
    <row r="1040" spans="1:12">
      <c r="A1040">
        <v>1039</v>
      </c>
      <c r="B1040">
        <v>2015</v>
      </c>
      <c r="C1040">
        <f>"901"</f>
        <v>0</v>
      </c>
      <c r="D1040" t="s">
        <v>272</v>
      </c>
      <c r="E1040" t="s">
        <v>7810</v>
      </c>
      <c r="F1040" t="s">
        <v>7811</v>
      </c>
      <c r="G1040" t="s">
        <v>7812</v>
      </c>
      <c r="H1040" t="s">
        <v>7813</v>
      </c>
      <c r="I1040" t="s">
        <v>7814</v>
      </c>
      <c r="L1040" t="s">
        <v>7815</v>
      </c>
    </row>
    <row r="1041" spans="1:12">
      <c r="A1041">
        <v>1040</v>
      </c>
      <c r="B1041">
        <v>2015</v>
      </c>
      <c r="C1041">
        <f>"026"</f>
        <v>0</v>
      </c>
      <c r="D1041" t="s">
        <v>281</v>
      </c>
      <c r="E1041" t="s">
        <v>7816</v>
      </c>
      <c r="F1041" t="s">
        <v>7817</v>
      </c>
      <c r="G1041" t="s">
        <v>7818</v>
      </c>
      <c r="H1041" t="s">
        <v>7819</v>
      </c>
      <c r="I1041" t="s">
        <v>7820</v>
      </c>
      <c r="L1041" t="s">
        <v>7821</v>
      </c>
    </row>
    <row r="1042" spans="1:12">
      <c r="A1042">
        <v>1041</v>
      </c>
      <c r="B1042">
        <v>2015</v>
      </c>
      <c r="C1042">
        <f>"027"</f>
        <v>0</v>
      </c>
      <c r="D1042" t="s">
        <v>290</v>
      </c>
      <c r="E1042" t="s">
        <v>7822</v>
      </c>
      <c r="F1042" t="s">
        <v>7823</v>
      </c>
      <c r="G1042" t="s">
        <v>7824</v>
      </c>
      <c r="H1042" t="s">
        <v>7825</v>
      </c>
      <c r="I1042" t="s">
        <v>7826</v>
      </c>
      <c r="L1042" t="s">
        <v>7827</v>
      </c>
    </row>
    <row r="1043" spans="1:12">
      <c r="A1043">
        <v>1042</v>
      </c>
      <c r="B1043">
        <v>2015</v>
      </c>
      <c r="C1043">
        <f>"028"</f>
        <v>0</v>
      </c>
      <c r="D1043" t="s">
        <v>299</v>
      </c>
      <c r="E1043" t="s">
        <v>7828</v>
      </c>
      <c r="F1043" t="s">
        <v>7829</v>
      </c>
      <c r="G1043" t="s">
        <v>7830</v>
      </c>
      <c r="H1043" t="s">
        <v>7159</v>
      </c>
      <c r="I1043" t="s">
        <v>7831</v>
      </c>
      <c r="L1043" t="s">
        <v>7832</v>
      </c>
    </row>
    <row r="1044" spans="1:12">
      <c r="A1044">
        <v>1043</v>
      </c>
      <c r="B1044">
        <v>2015</v>
      </c>
      <c r="C1044">
        <f>"031"</f>
        <v>0</v>
      </c>
      <c r="D1044" t="s">
        <v>307</v>
      </c>
      <c r="E1044" t="s">
        <v>7833</v>
      </c>
      <c r="F1044" t="s">
        <v>7834</v>
      </c>
      <c r="G1044" t="s">
        <v>7835</v>
      </c>
      <c r="H1044" t="s">
        <v>7836</v>
      </c>
      <c r="I1044" t="s">
        <v>7550</v>
      </c>
      <c r="L1044" t="s">
        <v>7837</v>
      </c>
    </row>
    <row r="1045" spans="1:12">
      <c r="A1045">
        <v>1044</v>
      </c>
      <c r="B1045">
        <v>2015</v>
      </c>
      <c r="C1045">
        <f>"032"</f>
        <v>0</v>
      </c>
      <c r="D1045" t="s">
        <v>316</v>
      </c>
      <c r="E1045" t="s">
        <v>7838</v>
      </c>
      <c r="F1045" t="s">
        <v>7839</v>
      </c>
      <c r="G1045" t="s">
        <v>7840</v>
      </c>
      <c r="H1045" t="s">
        <v>7841</v>
      </c>
      <c r="I1045" t="s">
        <v>7842</v>
      </c>
      <c r="L1045" t="s">
        <v>7843</v>
      </c>
    </row>
    <row r="1046" spans="1:12">
      <c r="A1046">
        <v>1045</v>
      </c>
      <c r="B1046">
        <v>2015</v>
      </c>
      <c r="C1046">
        <f>"902"</f>
        <v>0</v>
      </c>
      <c r="D1046" t="s">
        <v>325</v>
      </c>
      <c r="E1046" t="s">
        <v>7844</v>
      </c>
      <c r="F1046" t="s">
        <v>7845</v>
      </c>
      <c r="G1046" t="s">
        <v>7846</v>
      </c>
      <c r="H1046" t="s">
        <v>7847</v>
      </c>
      <c r="I1046" t="s">
        <v>7848</v>
      </c>
      <c r="L1046" t="s">
        <v>7849</v>
      </c>
    </row>
    <row r="1047" spans="1:12">
      <c r="A1047">
        <v>1046</v>
      </c>
      <c r="B1047">
        <v>2015</v>
      </c>
      <c r="C1047">
        <f>"033"</f>
        <v>0</v>
      </c>
      <c r="D1047" t="s">
        <v>334</v>
      </c>
      <c r="E1047" t="s">
        <v>7850</v>
      </c>
      <c r="F1047" t="s">
        <v>7851</v>
      </c>
      <c r="G1047" t="s">
        <v>7852</v>
      </c>
      <c r="H1047" t="s">
        <v>7790</v>
      </c>
      <c r="I1047" t="s">
        <v>7853</v>
      </c>
      <c r="L1047" t="s">
        <v>7854</v>
      </c>
    </row>
    <row r="1048" spans="1:12">
      <c r="A1048">
        <v>1047</v>
      </c>
      <c r="B1048">
        <v>2015</v>
      </c>
      <c r="C1048">
        <f>"034"</f>
        <v>0</v>
      </c>
      <c r="D1048" t="s">
        <v>343</v>
      </c>
      <c r="E1048" t="s">
        <v>7855</v>
      </c>
      <c r="F1048" t="s">
        <v>7856</v>
      </c>
      <c r="G1048" t="s">
        <v>7857</v>
      </c>
      <c r="H1048" t="s">
        <v>7858</v>
      </c>
      <c r="I1048" t="s">
        <v>7859</v>
      </c>
      <c r="L1048" t="s">
        <v>7860</v>
      </c>
    </row>
    <row r="1049" spans="1:12">
      <c r="A1049">
        <v>1048</v>
      </c>
      <c r="B1049">
        <v>2015</v>
      </c>
      <c r="C1049">
        <f>"079"</f>
        <v>0</v>
      </c>
      <c r="D1049" t="s">
        <v>352</v>
      </c>
      <c r="E1049" t="s">
        <v>7861</v>
      </c>
      <c r="F1049" t="s">
        <v>7862</v>
      </c>
      <c r="G1049" t="s">
        <v>7863</v>
      </c>
      <c r="H1049" t="s">
        <v>7864</v>
      </c>
      <c r="I1049" t="s">
        <v>7865</v>
      </c>
      <c r="L1049" t="s">
        <v>7866</v>
      </c>
    </row>
    <row r="1050" spans="1:12">
      <c r="A1050">
        <v>1049</v>
      </c>
      <c r="B1050">
        <v>2015</v>
      </c>
      <c r="C1050">
        <f>"029"</f>
        <v>0</v>
      </c>
      <c r="D1050" t="s">
        <v>5628</v>
      </c>
      <c r="E1050" t="s">
        <v>7867</v>
      </c>
      <c r="F1050" t="s">
        <v>7868</v>
      </c>
      <c r="G1050" t="s">
        <v>7869</v>
      </c>
      <c r="H1050" t="s">
        <v>5375</v>
      </c>
      <c r="I1050" t="s">
        <v>7870</v>
      </c>
      <c r="L1050" t="s">
        <v>7871</v>
      </c>
    </row>
    <row r="1051" spans="1:12">
      <c r="A1051">
        <v>1050</v>
      </c>
      <c r="B1051">
        <v>2015</v>
      </c>
      <c r="C1051">
        <f>"030"</f>
        <v>0</v>
      </c>
      <c r="D1051" t="s">
        <v>369</v>
      </c>
      <c r="E1051" t="s">
        <v>7872</v>
      </c>
      <c r="F1051" t="s">
        <v>7873</v>
      </c>
      <c r="G1051" t="s">
        <v>7874</v>
      </c>
      <c r="H1051" t="s">
        <v>7875</v>
      </c>
      <c r="I1051" t="s">
        <v>7876</v>
      </c>
      <c r="L1051" t="s">
        <v>7877</v>
      </c>
    </row>
    <row r="1052" spans="1:12">
      <c r="A1052">
        <v>1051</v>
      </c>
      <c r="B1052">
        <v>2015</v>
      </c>
      <c r="C1052">
        <f>"906"</f>
        <v>0</v>
      </c>
      <c r="D1052" t="s">
        <v>378</v>
      </c>
      <c r="E1052" t="s">
        <v>7878</v>
      </c>
      <c r="F1052" t="s">
        <v>7879</v>
      </c>
      <c r="G1052" t="s">
        <v>7880</v>
      </c>
      <c r="H1052" t="s">
        <v>7881</v>
      </c>
      <c r="I1052" t="s">
        <v>7882</v>
      </c>
      <c r="L1052" t="s">
        <v>7883</v>
      </c>
    </row>
    <row r="1053" spans="1:12">
      <c r="A1053">
        <v>1052</v>
      </c>
      <c r="B1053">
        <v>2015</v>
      </c>
      <c r="C1053">
        <f>"035"</f>
        <v>0</v>
      </c>
      <c r="D1053" t="s">
        <v>387</v>
      </c>
      <c r="E1053" t="s">
        <v>7884</v>
      </c>
      <c r="F1053" t="s">
        <v>7885</v>
      </c>
      <c r="G1053" t="s">
        <v>7886</v>
      </c>
      <c r="H1053" t="s">
        <v>7887</v>
      </c>
      <c r="I1053" t="s">
        <v>7888</v>
      </c>
      <c r="L1053" t="s">
        <v>7889</v>
      </c>
    </row>
    <row r="1054" spans="1:12">
      <c r="A1054">
        <v>1053</v>
      </c>
      <c r="B1054">
        <v>2015</v>
      </c>
      <c r="C1054">
        <f>"036"</f>
        <v>0</v>
      </c>
      <c r="D1054" t="s">
        <v>396</v>
      </c>
      <c r="E1054" t="s">
        <v>7890</v>
      </c>
      <c r="F1054" t="s">
        <v>7891</v>
      </c>
      <c r="G1054" t="s">
        <v>7892</v>
      </c>
      <c r="H1054" t="s">
        <v>7893</v>
      </c>
      <c r="I1054" t="s">
        <v>7894</v>
      </c>
      <c r="L1054" t="s">
        <v>7895</v>
      </c>
    </row>
    <row r="1055" spans="1:12">
      <c r="A1055">
        <v>1054</v>
      </c>
      <c r="B1055">
        <v>2015</v>
      </c>
      <c r="C1055">
        <f>"037"</f>
        <v>0</v>
      </c>
      <c r="D1055" t="s">
        <v>405</v>
      </c>
      <c r="E1055" t="s">
        <v>7896</v>
      </c>
      <c r="F1055" t="s">
        <v>7897</v>
      </c>
      <c r="G1055" t="s">
        <v>7898</v>
      </c>
      <c r="H1055" t="s">
        <v>7899</v>
      </c>
      <c r="I1055" t="s">
        <v>7900</v>
      </c>
      <c r="L1055" t="s">
        <v>7901</v>
      </c>
    </row>
    <row r="1056" spans="1:12">
      <c r="A1056">
        <v>1055</v>
      </c>
      <c r="B1056">
        <v>2015</v>
      </c>
      <c r="C1056">
        <f>"038"</f>
        <v>0</v>
      </c>
      <c r="D1056" t="s">
        <v>414</v>
      </c>
      <c r="E1056" t="s">
        <v>7902</v>
      </c>
      <c r="F1056" t="s">
        <v>7903</v>
      </c>
      <c r="G1056" t="s">
        <v>7904</v>
      </c>
      <c r="H1056" t="s">
        <v>7905</v>
      </c>
      <c r="I1056" t="s">
        <v>7906</v>
      </c>
      <c r="L1056" t="s">
        <v>7907</v>
      </c>
    </row>
    <row r="1057" spans="1:12">
      <c r="A1057">
        <v>1056</v>
      </c>
      <c r="B1057">
        <v>2015</v>
      </c>
      <c r="C1057">
        <f>"039"</f>
        <v>0</v>
      </c>
      <c r="D1057" t="s">
        <v>1389</v>
      </c>
      <c r="E1057" t="s">
        <v>7908</v>
      </c>
      <c r="F1057" t="s">
        <v>7909</v>
      </c>
      <c r="G1057" t="s">
        <v>7910</v>
      </c>
      <c r="H1057" t="s">
        <v>7911</v>
      </c>
      <c r="I1057" t="s">
        <v>7912</v>
      </c>
      <c r="L1057" t="s">
        <v>7913</v>
      </c>
    </row>
    <row r="1058" spans="1:12">
      <c r="A1058">
        <v>1057</v>
      </c>
      <c r="B1058">
        <v>2015</v>
      </c>
      <c r="C1058">
        <f>"040"</f>
        <v>0</v>
      </c>
      <c r="D1058" t="s">
        <v>432</v>
      </c>
      <c r="E1058" t="s">
        <v>7914</v>
      </c>
      <c r="F1058" t="s">
        <v>7915</v>
      </c>
      <c r="G1058" t="s">
        <v>7916</v>
      </c>
      <c r="H1058" t="s">
        <v>7917</v>
      </c>
      <c r="I1058" t="s">
        <v>7918</v>
      </c>
      <c r="L1058" t="s">
        <v>7919</v>
      </c>
    </row>
    <row r="1059" spans="1:12">
      <c r="A1059">
        <v>1058</v>
      </c>
      <c r="B1059">
        <v>2015</v>
      </c>
      <c r="C1059">
        <f>"041"</f>
        <v>0</v>
      </c>
      <c r="D1059" t="s">
        <v>1406</v>
      </c>
      <c r="E1059" t="s">
        <v>7920</v>
      </c>
      <c r="F1059" t="s">
        <v>7921</v>
      </c>
      <c r="G1059" t="s">
        <v>7922</v>
      </c>
      <c r="H1059" t="s">
        <v>7923</v>
      </c>
      <c r="I1059" t="s">
        <v>7924</v>
      </c>
      <c r="L1059" t="s">
        <v>7925</v>
      </c>
    </row>
    <row r="1060" spans="1:12">
      <c r="A1060">
        <v>1059</v>
      </c>
      <c r="B1060">
        <v>2015</v>
      </c>
      <c r="C1060">
        <f>"046"</f>
        <v>0</v>
      </c>
      <c r="D1060" t="s">
        <v>450</v>
      </c>
      <c r="E1060" t="s">
        <v>7926</v>
      </c>
      <c r="F1060" t="s">
        <v>7927</v>
      </c>
      <c r="G1060" t="s">
        <v>7928</v>
      </c>
      <c r="H1060" t="s">
        <v>7929</v>
      </c>
      <c r="I1060" t="s">
        <v>7930</v>
      </c>
      <c r="L1060" t="s">
        <v>7931</v>
      </c>
    </row>
    <row r="1061" spans="1:12">
      <c r="A1061">
        <v>1060</v>
      </c>
      <c r="B1061">
        <v>2015</v>
      </c>
      <c r="C1061">
        <f>"044"</f>
        <v>0</v>
      </c>
      <c r="D1061" t="s">
        <v>459</v>
      </c>
      <c r="E1061" t="s">
        <v>7932</v>
      </c>
      <c r="F1061" t="s">
        <v>7933</v>
      </c>
      <c r="G1061" t="s">
        <v>7934</v>
      </c>
      <c r="H1061" t="s">
        <v>7935</v>
      </c>
      <c r="I1061" t="s">
        <v>7936</v>
      </c>
      <c r="L1061" t="s">
        <v>7937</v>
      </c>
    </row>
    <row r="1062" spans="1:12">
      <c r="A1062">
        <v>1061</v>
      </c>
      <c r="B1062">
        <v>2015</v>
      </c>
      <c r="C1062">
        <f>"047"</f>
        <v>0</v>
      </c>
      <c r="D1062" t="s">
        <v>468</v>
      </c>
      <c r="E1062" t="s">
        <v>7938</v>
      </c>
      <c r="F1062" t="s">
        <v>7939</v>
      </c>
      <c r="G1062" t="s">
        <v>1235</v>
      </c>
      <c r="H1062" t="s">
        <v>7940</v>
      </c>
      <c r="I1062" t="s">
        <v>7941</v>
      </c>
      <c r="L1062" t="s">
        <v>7942</v>
      </c>
    </row>
    <row r="1063" spans="1:12">
      <c r="A1063">
        <v>1062</v>
      </c>
      <c r="B1063">
        <v>2015</v>
      </c>
      <c r="C1063">
        <f>"042"</f>
        <v>0</v>
      </c>
      <c r="D1063" t="s">
        <v>477</v>
      </c>
      <c r="E1063" t="s">
        <v>7943</v>
      </c>
      <c r="F1063" t="s">
        <v>7944</v>
      </c>
      <c r="G1063" t="s">
        <v>7945</v>
      </c>
      <c r="H1063" t="s">
        <v>7946</v>
      </c>
      <c r="I1063" t="s">
        <v>7947</v>
      </c>
      <c r="L1063" t="s">
        <v>7948</v>
      </c>
    </row>
    <row r="1064" spans="1:12">
      <c r="A1064">
        <v>1063</v>
      </c>
      <c r="B1064">
        <v>2015</v>
      </c>
      <c r="C1064">
        <f>"043"</f>
        <v>0</v>
      </c>
      <c r="D1064" t="s">
        <v>486</v>
      </c>
      <c r="E1064" t="s">
        <v>7949</v>
      </c>
      <c r="F1064" t="s">
        <v>7950</v>
      </c>
      <c r="G1064" t="s">
        <v>7951</v>
      </c>
      <c r="H1064" t="s">
        <v>7952</v>
      </c>
      <c r="I1064" t="s">
        <v>7953</v>
      </c>
      <c r="L1064" t="s">
        <v>7954</v>
      </c>
    </row>
    <row r="1065" spans="1:12">
      <c r="A1065">
        <v>1064</v>
      </c>
      <c r="B1065">
        <v>2015</v>
      </c>
      <c r="C1065">
        <f>"045"</f>
        <v>0</v>
      </c>
      <c r="D1065" t="s">
        <v>1455</v>
      </c>
      <c r="E1065" t="s">
        <v>7955</v>
      </c>
      <c r="F1065" t="s">
        <v>7956</v>
      </c>
      <c r="G1065" t="s">
        <v>7957</v>
      </c>
      <c r="H1065" t="s">
        <v>7958</v>
      </c>
      <c r="I1065" t="s">
        <v>7959</v>
      </c>
      <c r="L1065" t="s">
        <v>7960</v>
      </c>
    </row>
    <row r="1066" spans="1:12">
      <c r="A1066">
        <v>1065</v>
      </c>
      <c r="B1066">
        <v>2015</v>
      </c>
      <c r="C1066">
        <f>"048"</f>
        <v>0</v>
      </c>
      <c r="D1066" t="s">
        <v>504</v>
      </c>
      <c r="E1066" t="s">
        <v>7961</v>
      </c>
      <c r="F1066" t="s">
        <v>7962</v>
      </c>
      <c r="G1066" t="s">
        <v>7963</v>
      </c>
      <c r="H1066" t="s">
        <v>7964</v>
      </c>
      <c r="I1066" t="s">
        <v>4908</v>
      </c>
      <c r="L1066" t="s">
        <v>7965</v>
      </c>
    </row>
    <row r="1067" spans="1:12">
      <c r="A1067">
        <v>1066</v>
      </c>
      <c r="B1067">
        <v>2015</v>
      </c>
      <c r="C1067">
        <f>"094"</f>
        <v>0</v>
      </c>
      <c r="D1067" t="s">
        <v>513</v>
      </c>
      <c r="E1067" t="s">
        <v>7966</v>
      </c>
      <c r="F1067" t="s">
        <v>7967</v>
      </c>
      <c r="G1067" t="s">
        <v>7968</v>
      </c>
      <c r="H1067" t="s">
        <v>7969</v>
      </c>
      <c r="I1067" t="s">
        <v>7970</v>
      </c>
      <c r="L1067" t="s">
        <v>7971</v>
      </c>
    </row>
    <row r="1068" spans="1:12">
      <c r="A1068">
        <v>1067</v>
      </c>
      <c r="B1068">
        <v>2015</v>
      </c>
      <c r="C1068">
        <f>"049"</f>
        <v>0</v>
      </c>
      <c r="D1068" t="s">
        <v>522</v>
      </c>
      <c r="E1068" t="s">
        <v>7972</v>
      </c>
      <c r="F1068" t="s">
        <v>7973</v>
      </c>
      <c r="G1068" t="s">
        <v>7974</v>
      </c>
      <c r="H1068" t="s">
        <v>7975</v>
      </c>
      <c r="I1068" t="s">
        <v>7976</v>
      </c>
      <c r="L1068" t="s">
        <v>7977</v>
      </c>
    </row>
    <row r="1069" spans="1:12">
      <c r="A1069">
        <v>1068</v>
      </c>
      <c r="B1069">
        <v>2015</v>
      </c>
      <c r="C1069">
        <f>"910"</f>
        <v>0</v>
      </c>
      <c r="D1069" t="s">
        <v>531</v>
      </c>
      <c r="E1069" t="s">
        <v>7978</v>
      </c>
      <c r="F1069" t="s">
        <v>7979</v>
      </c>
      <c r="G1069" t="s">
        <v>7980</v>
      </c>
      <c r="H1069" t="s">
        <v>7981</v>
      </c>
      <c r="I1069" t="s">
        <v>7982</v>
      </c>
      <c r="L1069" t="s">
        <v>7983</v>
      </c>
    </row>
    <row r="1070" spans="1:12">
      <c r="A1070">
        <v>1069</v>
      </c>
      <c r="B1070">
        <v>2015</v>
      </c>
      <c r="C1070">
        <f>"050"</f>
        <v>0</v>
      </c>
      <c r="D1070" t="s">
        <v>540</v>
      </c>
      <c r="E1070" t="s">
        <v>7984</v>
      </c>
      <c r="F1070" t="s">
        <v>7985</v>
      </c>
      <c r="G1070" t="s">
        <v>3820</v>
      </c>
      <c r="H1070" t="s">
        <v>7986</v>
      </c>
      <c r="I1070" t="s">
        <v>7987</v>
      </c>
      <c r="L1070" t="s">
        <v>7988</v>
      </c>
    </row>
    <row r="1071" spans="1:12">
      <c r="A1071">
        <v>1070</v>
      </c>
      <c r="B1071">
        <v>2015</v>
      </c>
      <c r="C1071">
        <f>"022"</f>
        <v>0</v>
      </c>
      <c r="D1071" t="s">
        <v>1502</v>
      </c>
      <c r="E1071" t="s">
        <v>7989</v>
      </c>
      <c r="F1071" t="s">
        <v>7990</v>
      </c>
      <c r="G1071" t="s">
        <v>7991</v>
      </c>
      <c r="H1071" t="s">
        <v>7992</v>
      </c>
      <c r="I1071" t="s">
        <v>7993</v>
      </c>
      <c r="L1071" t="s">
        <v>7994</v>
      </c>
    </row>
    <row r="1072" spans="1:12">
      <c r="A1072">
        <v>1071</v>
      </c>
      <c r="B1072">
        <v>2015</v>
      </c>
      <c r="C1072">
        <f>"907"</f>
        <v>0</v>
      </c>
      <c r="D1072" t="s">
        <v>558</v>
      </c>
      <c r="E1072" t="s">
        <v>7995</v>
      </c>
      <c r="F1072" t="s">
        <v>7996</v>
      </c>
      <c r="G1072" t="s">
        <v>7997</v>
      </c>
      <c r="H1072" t="s">
        <v>7998</v>
      </c>
      <c r="I1072" t="s">
        <v>7999</v>
      </c>
      <c r="L1072" t="s">
        <v>8000</v>
      </c>
    </row>
    <row r="1073" spans="1:12">
      <c r="A1073">
        <v>1072</v>
      </c>
      <c r="B1073">
        <v>2015</v>
      </c>
      <c r="C1073">
        <f>"051"</f>
        <v>0</v>
      </c>
      <c r="D1073" t="s">
        <v>567</v>
      </c>
      <c r="E1073" t="s">
        <v>8001</v>
      </c>
      <c r="F1073" t="s">
        <v>6688</v>
      </c>
      <c r="G1073" t="s">
        <v>8002</v>
      </c>
      <c r="H1073" t="s">
        <v>8003</v>
      </c>
      <c r="I1073" t="s">
        <v>8004</v>
      </c>
      <c r="L1073" t="s">
        <v>8005</v>
      </c>
    </row>
    <row r="1074" spans="1:12">
      <c r="A1074">
        <v>1073</v>
      </c>
      <c r="B1074">
        <v>2015</v>
      </c>
      <c r="C1074">
        <f>"052"</f>
        <v>0</v>
      </c>
      <c r="D1074" t="s">
        <v>576</v>
      </c>
      <c r="E1074" t="s">
        <v>8006</v>
      </c>
      <c r="F1074" t="s">
        <v>8007</v>
      </c>
      <c r="G1074" t="s">
        <v>8008</v>
      </c>
      <c r="H1074" t="s">
        <v>8009</v>
      </c>
      <c r="I1074" t="s">
        <v>3717</v>
      </c>
      <c r="L1074" t="s">
        <v>8010</v>
      </c>
    </row>
    <row r="1075" spans="1:12">
      <c r="A1075">
        <v>1074</v>
      </c>
      <c r="B1075">
        <v>2015</v>
      </c>
      <c r="C1075">
        <f>"053"</f>
        <v>0</v>
      </c>
      <c r="D1075" t="s">
        <v>585</v>
      </c>
      <c r="E1075" t="s">
        <v>8011</v>
      </c>
      <c r="F1075" t="s">
        <v>8012</v>
      </c>
      <c r="G1075" t="s">
        <v>8013</v>
      </c>
      <c r="H1075" t="s">
        <v>8014</v>
      </c>
      <c r="I1075" t="s">
        <v>8015</v>
      </c>
      <c r="L1075" t="s">
        <v>8016</v>
      </c>
    </row>
    <row r="1076" spans="1:12">
      <c r="A1076">
        <v>1075</v>
      </c>
      <c r="B1076">
        <v>2015</v>
      </c>
      <c r="C1076">
        <f>"054"</f>
        <v>0</v>
      </c>
      <c r="D1076" t="s">
        <v>594</v>
      </c>
      <c r="E1076" t="s">
        <v>8017</v>
      </c>
      <c r="F1076" t="s">
        <v>8018</v>
      </c>
      <c r="G1076" t="s">
        <v>8019</v>
      </c>
      <c r="H1076" t="s">
        <v>8020</v>
      </c>
      <c r="I1076" t="s">
        <v>8021</v>
      </c>
      <c r="L1076" t="s">
        <v>8022</v>
      </c>
    </row>
    <row r="1077" spans="1:12">
      <c r="A1077">
        <v>1076</v>
      </c>
      <c r="B1077">
        <v>2015</v>
      </c>
      <c r="C1077">
        <f>"057"</f>
        <v>0</v>
      </c>
      <c r="D1077" t="s">
        <v>603</v>
      </c>
      <c r="E1077" t="s">
        <v>8023</v>
      </c>
      <c r="F1077" t="s">
        <v>8024</v>
      </c>
      <c r="G1077" t="s">
        <v>8025</v>
      </c>
      <c r="H1077" t="s">
        <v>8026</v>
      </c>
      <c r="I1077" t="s">
        <v>8027</v>
      </c>
      <c r="L1077" t="s">
        <v>8028</v>
      </c>
    </row>
    <row r="1078" spans="1:12">
      <c r="A1078">
        <v>1077</v>
      </c>
      <c r="B1078">
        <v>2015</v>
      </c>
      <c r="C1078">
        <f>"055"</f>
        <v>0</v>
      </c>
      <c r="D1078" t="s">
        <v>612</v>
      </c>
      <c r="E1078" t="s">
        <v>8029</v>
      </c>
      <c r="F1078" t="s">
        <v>8030</v>
      </c>
      <c r="G1078" t="s">
        <v>8031</v>
      </c>
      <c r="H1078" t="s">
        <v>8032</v>
      </c>
      <c r="I1078" t="s">
        <v>8033</v>
      </c>
      <c r="L1078" t="s">
        <v>8034</v>
      </c>
    </row>
    <row r="1079" spans="1:12">
      <c r="A1079">
        <v>1078</v>
      </c>
      <c r="B1079">
        <v>2015</v>
      </c>
      <c r="C1079">
        <f>"056"</f>
        <v>0</v>
      </c>
      <c r="D1079" t="s">
        <v>621</v>
      </c>
      <c r="E1079" t="s">
        <v>8035</v>
      </c>
      <c r="F1079" t="s">
        <v>8036</v>
      </c>
      <c r="G1079" t="s">
        <v>8037</v>
      </c>
      <c r="H1079" t="s">
        <v>8038</v>
      </c>
      <c r="I1079" t="s">
        <v>8039</v>
      </c>
      <c r="L1079" t="s">
        <v>8040</v>
      </c>
    </row>
    <row r="1080" spans="1:12">
      <c r="A1080">
        <v>1079</v>
      </c>
      <c r="B1080">
        <v>2015</v>
      </c>
      <c r="C1080">
        <f>"081"</f>
        <v>0</v>
      </c>
      <c r="D1080" t="s">
        <v>630</v>
      </c>
      <c r="E1080" t="s">
        <v>8041</v>
      </c>
      <c r="F1080" t="s">
        <v>8042</v>
      </c>
      <c r="G1080" t="s">
        <v>8043</v>
      </c>
      <c r="H1080" t="s">
        <v>8044</v>
      </c>
      <c r="I1080" t="s">
        <v>8045</v>
      </c>
      <c r="L1080" t="s">
        <v>8046</v>
      </c>
    </row>
    <row r="1081" spans="1:12">
      <c r="A1081">
        <v>1080</v>
      </c>
      <c r="B1081">
        <v>2015</v>
      </c>
      <c r="C1081">
        <f>"903"</f>
        <v>0</v>
      </c>
      <c r="D1081" t="s">
        <v>639</v>
      </c>
      <c r="E1081" t="s">
        <v>8047</v>
      </c>
      <c r="F1081" t="s">
        <v>8048</v>
      </c>
      <c r="G1081" t="s">
        <v>8049</v>
      </c>
      <c r="H1081" t="s">
        <v>8050</v>
      </c>
      <c r="I1081" t="s">
        <v>8051</v>
      </c>
      <c r="L1081" t="s">
        <v>8052</v>
      </c>
    </row>
    <row r="1082" spans="1:12">
      <c r="A1082">
        <v>1081</v>
      </c>
      <c r="B1082">
        <v>2015</v>
      </c>
      <c r="C1082">
        <f>"058"</f>
        <v>0</v>
      </c>
      <c r="D1082" t="s">
        <v>648</v>
      </c>
      <c r="E1082" t="s">
        <v>8053</v>
      </c>
      <c r="F1082" t="s">
        <v>8054</v>
      </c>
      <c r="G1082" t="s">
        <v>8055</v>
      </c>
      <c r="H1082" t="s">
        <v>8056</v>
      </c>
      <c r="I1082" t="s">
        <v>8057</v>
      </c>
      <c r="L1082" t="s">
        <v>8058</v>
      </c>
    </row>
    <row r="1083" spans="1:12">
      <c r="A1083">
        <v>1082</v>
      </c>
      <c r="B1083">
        <v>2015</v>
      </c>
      <c r="C1083">
        <f>"059"</f>
        <v>0</v>
      </c>
      <c r="D1083" t="s">
        <v>657</v>
      </c>
      <c r="E1083" t="s">
        <v>8059</v>
      </c>
      <c r="F1083" t="s">
        <v>8060</v>
      </c>
      <c r="G1083" t="s">
        <v>8061</v>
      </c>
      <c r="H1083" t="s">
        <v>8062</v>
      </c>
      <c r="I1083" t="s">
        <v>8063</v>
      </c>
      <c r="L1083" t="s">
        <v>8064</v>
      </c>
    </row>
    <row r="1084" spans="1:12">
      <c r="A1084">
        <v>1083</v>
      </c>
      <c r="B1084">
        <v>2015</v>
      </c>
      <c r="C1084">
        <f>"060"</f>
        <v>0</v>
      </c>
      <c r="D1084" t="s">
        <v>666</v>
      </c>
      <c r="E1084" t="s">
        <v>8065</v>
      </c>
      <c r="F1084" t="s">
        <v>8066</v>
      </c>
      <c r="G1084" t="s">
        <v>8067</v>
      </c>
      <c r="H1084" t="s">
        <v>8068</v>
      </c>
      <c r="I1084" t="s">
        <v>8069</v>
      </c>
      <c r="L1084" t="s">
        <v>8070</v>
      </c>
    </row>
    <row r="1085" spans="1:12">
      <c r="A1085">
        <v>1084</v>
      </c>
      <c r="B1085">
        <v>2015</v>
      </c>
      <c r="C1085">
        <f>"061"</f>
        <v>0</v>
      </c>
      <c r="D1085" t="s">
        <v>675</v>
      </c>
      <c r="E1085" t="s">
        <v>8071</v>
      </c>
      <c r="F1085" t="s">
        <v>8072</v>
      </c>
      <c r="G1085" t="s">
        <v>8073</v>
      </c>
      <c r="H1085" t="s">
        <v>8074</v>
      </c>
      <c r="I1085" t="s">
        <v>8075</v>
      </c>
      <c r="L1085" t="s">
        <v>8076</v>
      </c>
    </row>
    <row r="1086" spans="1:12">
      <c r="A1086">
        <v>1085</v>
      </c>
      <c r="B1086">
        <v>2015</v>
      </c>
      <c r="C1086">
        <f>"062"</f>
        <v>0</v>
      </c>
      <c r="D1086" t="s">
        <v>684</v>
      </c>
      <c r="E1086" t="s">
        <v>8077</v>
      </c>
      <c r="F1086" t="s">
        <v>8078</v>
      </c>
      <c r="G1086" t="s">
        <v>8079</v>
      </c>
      <c r="H1086" t="s">
        <v>8080</v>
      </c>
      <c r="I1086" t="s">
        <v>8081</v>
      </c>
      <c r="L1086" t="s">
        <v>8082</v>
      </c>
    </row>
    <row r="1087" spans="1:12">
      <c r="A1087">
        <v>1086</v>
      </c>
      <c r="B1087">
        <v>2015</v>
      </c>
      <c r="C1087">
        <f>"063"</f>
        <v>0</v>
      </c>
      <c r="D1087" t="s">
        <v>693</v>
      </c>
      <c r="E1087" t="s">
        <v>8083</v>
      </c>
      <c r="F1087" t="s">
        <v>8084</v>
      </c>
      <c r="G1087" t="s">
        <v>8085</v>
      </c>
      <c r="H1087" t="s">
        <v>8086</v>
      </c>
      <c r="I1087" t="s">
        <v>8087</v>
      </c>
      <c r="L1087" t="s">
        <v>8088</v>
      </c>
    </row>
    <row r="1088" spans="1:12">
      <c r="A1088">
        <v>1087</v>
      </c>
      <c r="B1088">
        <v>2015</v>
      </c>
      <c r="C1088">
        <f>"064"</f>
        <v>0</v>
      </c>
      <c r="D1088" t="s">
        <v>702</v>
      </c>
      <c r="E1088" t="s">
        <v>8089</v>
      </c>
      <c r="F1088" t="s">
        <v>8090</v>
      </c>
      <c r="G1088" t="s">
        <v>8091</v>
      </c>
      <c r="H1088" t="s">
        <v>6293</v>
      </c>
      <c r="I1088" t="s">
        <v>8092</v>
      </c>
      <c r="L1088" t="s">
        <v>8093</v>
      </c>
    </row>
    <row r="1089" spans="1:12">
      <c r="A1089">
        <v>1088</v>
      </c>
      <c r="B1089">
        <v>2015</v>
      </c>
      <c r="C1089">
        <f>"066"</f>
        <v>0</v>
      </c>
      <c r="D1089" t="s">
        <v>711</v>
      </c>
      <c r="E1089" t="s">
        <v>8094</v>
      </c>
      <c r="F1089" t="s">
        <v>8095</v>
      </c>
      <c r="G1089" t="s">
        <v>8096</v>
      </c>
      <c r="H1089" t="s">
        <v>8097</v>
      </c>
      <c r="I1089" t="s">
        <v>8098</v>
      </c>
      <c r="L1089" t="s">
        <v>8099</v>
      </c>
    </row>
    <row r="1090" spans="1:12">
      <c r="A1090">
        <v>1089</v>
      </c>
      <c r="B1090">
        <v>2015</v>
      </c>
      <c r="C1090">
        <f>"068"</f>
        <v>0</v>
      </c>
      <c r="D1090" t="s">
        <v>719</v>
      </c>
      <c r="E1090" t="s">
        <v>8100</v>
      </c>
      <c r="F1090" t="s">
        <v>8101</v>
      </c>
      <c r="G1090" t="s">
        <v>8102</v>
      </c>
      <c r="H1090" t="s">
        <v>8103</v>
      </c>
      <c r="I1090" t="s">
        <v>8104</v>
      </c>
      <c r="L1090" t="s">
        <v>8105</v>
      </c>
    </row>
    <row r="1091" spans="1:12">
      <c r="A1091">
        <v>1090</v>
      </c>
      <c r="B1091">
        <v>2015</v>
      </c>
      <c r="C1091">
        <f>"069"</f>
        <v>0</v>
      </c>
      <c r="D1091" t="s">
        <v>728</v>
      </c>
      <c r="E1091" t="s">
        <v>8106</v>
      </c>
      <c r="F1091" t="s">
        <v>8107</v>
      </c>
      <c r="G1091" t="s">
        <v>8108</v>
      </c>
      <c r="H1091" t="s">
        <v>8109</v>
      </c>
      <c r="I1091" t="s">
        <v>8110</v>
      </c>
      <c r="L1091" t="s">
        <v>8111</v>
      </c>
    </row>
    <row r="1092" spans="1:12">
      <c r="A1092">
        <v>1091</v>
      </c>
      <c r="B1092">
        <v>2015</v>
      </c>
      <c r="C1092">
        <f>"007"</f>
        <v>0</v>
      </c>
      <c r="D1092" t="s">
        <v>1669</v>
      </c>
      <c r="E1092" t="s">
        <v>7526</v>
      </c>
      <c r="F1092" t="s">
        <v>8112</v>
      </c>
      <c r="G1092" t="s">
        <v>8113</v>
      </c>
      <c r="H1092" t="s">
        <v>8114</v>
      </c>
      <c r="I1092" t="s">
        <v>8115</v>
      </c>
      <c r="L1092" t="s">
        <v>8116</v>
      </c>
    </row>
    <row r="1093" spans="1:12">
      <c r="A1093">
        <v>1092</v>
      </c>
      <c r="B1093">
        <v>2015</v>
      </c>
      <c r="C1093">
        <f>"908"</f>
        <v>0</v>
      </c>
      <c r="D1093" t="s">
        <v>746</v>
      </c>
      <c r="E1093" t="s">
        <v>8117</v>
      </c>
      <c r="F1093" t="s">
        <v>8118</v>
      </c>
      <c r="G1093" t="s">
        <v>8119</v>
      </c>
      <c r="H1093" t="s">
        <v>8120</v>
      </c>
      <c r="I1093" t="s">
        <v>8121</v>
      </c>
      <c r="L1093" t="s">
        <v>8122</v>
      </c>
    </row>
    <row r="1094" spans="1:12">
      <c r="A1094">
        <v>1093</v>
      </c>
      <c r="B1094">
        <v>2015</v>
      </c>
      <c r="C1094">
        <f>"071"</f>
        <v>0</v>
      </c>
      <c r="D1094" t="s">
        <v>755</v>
      </c>
      <c r="E1094" t="s">
        <v>8123</v>
      </c>
      <c r="F1094" t="s">
        <v>8124</v>
      </c>
      <c r="G1094" t="s">
        <v>8125</v>
      </c>
      <c r="H1094" t="s">
        <v>8126</v>
      </c>
      <c r="I1094" t="s">
        <v>8127</v>
      </c>
      <c r="L1094" t="s">
        <v>8128</v>
      </c>
    </row>
    <row r="1095" spans="1:12">
      <c r="A1095">
        <v>1094</v>
      </c>
      <c r="B1095">
        <v>2015</v>
      </c>
      <c r="C1095">
        <f>"067"</f>
        <v>0</v>
      </c>
      <c r="D1095" t="s">
        <v>763</v>
      </c>
      <c r="E1095" t="s">
        <v>8129</v>
      </c>
      <c r="F1095" t="s">
        <v>8130</v>
      </c>
      <c r="G1095" t="s">
        <v>8131</v>
      </c>
      <c r="H1095" t="s">
        <v>8132</v>
      </c>
      <c r="I1095" t="s">
        <v>8133</v>
      </c>
      <c r="L1095" t="s">
        <v>8134</v>
      </c>
    </row>
    <row r="1096" spans="1:12">
      <c r="A1096">
        <v>1095</v>
      </c>
      <c r="B1096">
        <v>2015</v>
      </c>
      <c r="C1096">
        <f>"909"</f>
        <v>0</v>
      </c>
      <c r="D1096" t="s">
        <v>772</v>
      </c>
      <c r="E1096" t="s">
        <v>8135</v>
      </c>
      <c r="F1096" t="s">
        <v>8136</v>
      </c>
      <c r="G1096" t="s">
        <v>8137</v>
      </c>
      <c r="H1096" t="s">
        <v>8138</v>
      </c>
      <c r="I1096" t="s">
        <v>4385</v>
      </c>
      <c r="L1096" t="s">
        <v>8139</v>
      </c>
    </row>
    <row r="1097" spans="1:12">
      <c r="A1097">
        <v>1096</v>
      </c>
      <c r="B1097">
        <v>2015</v>
      </c>
      <c r="C1097">
        <f>"073"</f>
        <v>0</v>
      </c>
      <c r="D1097" t="s">
        <v>781</v>
      </c>
      <c r="E1097" t="s">
        <v>8140</v>
      </c>
      <c r="F1097" t="s">
        <v>8141</v>
      </c>
      <c r="G1097" t="s">
        <v>8142</v>
      </c>
      <c r="H1097" t="s">
        <v>8143</v>
      </c>
      <c r="I1097" t="s">
        <v>8144</v>
      </c>
      <c r="L1097" t="s">
        <v>8145</v>
      </c>
    </row>
    <row r="1098" spans="1:12">
      <c r="A1098">
        <v>1097</v>
      </c>
      <c r="B1098">
        <v>2015</v>
      </c>
      <c r="C1098">
        <f>"074"</f>
        <v>0</v>
      </c>
      <c r="D1098" t="s">
        <v>1715</v>
      </c>
      <c r="E1098" t="s">
        <v>8146</v>
      </c>
      <c r="F1098" t="s">
        <v>8147</v>
      </c>
      <c r="G1098" t="s">
        <v>8148</v>
      </c>
      <c r="H1098" t="s">
        <v>8149</v>
      </c>
      <c r="I1098" t="s">
        <v>8150</v>
      </c>
      <c r="L1098" t="s">
        <v>8151</v>
      </c>
    </row>
    <row r="1099" spans="1:12">
      <c r="A1099">
        <v>1098</v>
      </c>
      <c r="B1099">
        <v>2015</v>
      </c>
      <c r="C1099">
        <f>"075"</f>
        <v>0</v>
      </c>
      <c r="D1099" t="s">
        <v>790</v>
      </c>
      <c r="E1099" t="s">
        <v>8152</v>
      </c>
      <c r="F1099" t="s">
        <v>8153</v>
      </c>
      <c r="G1099" t="s">
        <v>8154</v>
      </c>
      <c r="H1099" t="s">
        <v>8155</v>
      </c>
      <c r="I1099" t="s">
        <v>8156</v>
      </c>
      <c r="L1099" t="s">
        <v>8157</v>
      </c>
    </row>
    <row r="1100" spans="1:12">
      <c r="A1100">
        <v>1099</v>
      </c>
      <c r="B1100">
        <v>2015</v>
      </c>
      <c r="C1100">
        <f>"083"</f>
        <v>0</v>
      </c>
      <c r="D1100" t="s">
        <v>799</v>
      </c>
      <c r="E1100" t="s">
        <v>8158</v>
      </c>
      <c r="F1100" t="s">
        <v>8159</v>
      </c>
      <c r="G1100" t="s">
        <v>8160</v>
      </c>
      <c r="H1100" t="s">
        <v>8161</v>
      </c>
      <c r="I1100" t="s">
        <v>8162</v>
      </c>
      <c r="L1100" t="s">
        <v>8163</v>
      </c>
    </row>
    <row r="1101" spans="1:12">
      <c r="A1101">
        <v>1100</v>
      </c>
      <c r="B1101">
        <v>2015</v>
      </c>
      <c r="C1101">
        <f>"072"</f>
        <v>0</v>
      </c>
      <c r="D1101" t="s">
        <v>808</v>
      </c>
      <c r="E1101" t="s">
        <v>8164</v>
      </c>
      <c r="F1101" t="s">
        <v>6902</v>
      </c>
      <c r="G1101" t="s">
        <v>8165</v>
      </c>
      <c r="H1101" t="s">
        <v>8166</v>
      </c>
      <c r="I1101" t="s">
        <v>8167</v>
      </c>
      <c r="L1101" t="s">
        <v>8168</v>
      </c>
    </row>
    <row r="1102" spans="1:12">
      <c r="A1102">
        <v>1101</v>
      </c>
      <c r="B1102">
        <v>2015</v>
      </c>
      <c r="C1102">
        <f>"077"</f>
        <v>0</v>
      </c>
      <c r="D1102" t="s">
        <v>1747</v>
      </c>
      <c r="E1102" t="s">
        <v>8169</v>
      </c>
      <c r="F1102" t="s">
        <v>8170</v>
      </c>
      <c r="G1102" t="s">
        <v>6157</v>
      </c>
      <c r="H1102" t="s">
        <v>8171</v>
      </c>
      <c r="I1102" t="s">
        <v>8172</v>
      </c>
      <c r="L1102" t="s">
        <v>8173</v>
      </c>
    </row>
    <row r="1103" spans="1:12">
      <c r="A1103">
        <v>1102</v>
      </c>
      <c r="B1103">
        <v>2015</v>
      </c>
      <c r="C1103">
        <f>"078"</f>
        <v>0</v>
      </c>
      <c r="D1103" t="s">
        <v>825</v>
      </c>
      <c r="E1103" t="s">
        <v>8174</v>
      </c>
      <c r="F1103" t="s">
        <v>8175</v>
      </c>
      <c r="G1103" t="s">
        <v>8176</v>
      </c>
      <c r="H1103" t="s">
        <v>8177</v>
      </c>
      <c r="I1103" t="s">
        <v>8178</v>
      </c>
      <c r="L1103" t="s">
        <v>8179</v>
      </c>
    </row>
    <row r="1104" spans="1:12">
      <c r="A1104">
        <v>1103</v>
      </c>
      <c r="B1104">
        <v>2015</v>
      </c>
      <c r="C1104">
        <f>"082"</f>
        <v>0</v>
      </c>
      <c r="D1104" t="s">
        <v>834</v>
      </c>
      <c r="E1104" t="s">
        <v>8180</v>
      </c>
      <c r="F1104" t="s">
        <v>8181</v>
      </c>
      <c r="G1104" t="s">
        <v>8182</v>
      </c>
      <c r="H1104" t="s">
        <v>8183</v>
      </c>
      <c r="I1104" t="s">
        <v>8184</v>
      </c>
      <c r="L1104" t="s">
        <v>8185</v>
      </c>
    </row>
    <row r="1105" spans="1:12">
      <c r="A1105">
        <v>1104</v>
      </c>
      <c r="B1105">
        <v>2015</v>
      </c>
      <c r="C1105">
        <f>"084"</f>
        <v>0</v>
      </c>
      <c r="D1105" t="s">
        <v>843</v>
      </c>
      <c r="E1105" t="s">
        <v>8186</v>
      </c>
      <c r="F1105" t="s">
        <v>8187</v>
      </c>
      <c r="G1105" t="s">
        <v>8188</v>
      </c>
      <c r="H1105" t="s">
        <v>8189</v>
      </c>
      <c r="I1105" t="s">
        <v>8190</v>
      </c>
      <c r="L1105" t="s">
        <v>8191</v>
      </c>
    </row>
    <row r="1106" spans="1:12">
      <c r="A1106">
        <v>1105</v>
      </c>
      <c r="B1106">
        <v>2015</v>
      </c>
      <c r="C1106">
        <f>"904"</f>
        <v>0</v>
      </c>
      <c r="D1106" t="s">
        <v>852</v>
      </c>
      <c r="E1106" t="s">
        <v>8192</v>
      </c>
      <c r="F1106" t="s">
        <v>8193</v>
      </c>
      <c r="G1106" t="s">
        <v>8194</v>
      </c>
      <c r="H1106" t="s">
        <v>8195</v>
      </c>
      <c r="I1106" t="s">
        <v>8196</v>
      </c>
      <c r="L1106" t="s">
        <v>8197</v>
      </c>
    </row>
    <row r="1107" spans="1:12">
      <c r="A1107">
        <v>1106</v>
      </c>
      <c r="B1107">
        <v>2015</v>
      </c>
      <c r="C1107">
        <f>"085"</f>
        <v>0</v>
      </c>
      <c r="D1107" t="s">
        <v>1788</v>
      </c>
      <c r="E1107" t="s">
        <v>8198</v>
      </c>
      <c r="F1107" t="s">
        <v>8199</v>
      </c>
      <c r="G1107" t="s">
        <v>8200</v>
      </c>
      <c r="H1107" t="s">
        <v>8201</v>
      </c>
      <c r="I1107" t="s">
        <v>8202</v>
      </c>
      <c r="L1107" t="s">
        <v>8203</v>
      </c>
    </row>
    <row r="1108" spans="1:12">
      <c r="A1108">
        <v>1107</v>
      </c>
      <c r="B1108">
        <v>2015</v>
      </c>
      <c r="C1108">
        <f>"086"</f>
        <v>0</v>
      </c>
      <c r="D1108" t="s">
        <v>870</v>
      </c>
      <c r="E1108" t="s">
        <v>8204</v>
      </c>
      <c r="F1108" t="s">
        <v>8205</v>
      </c>
      <c r="G1108" t="s">
        <v>8206</v>
      </c>
      <c r="H1108" t="s">
        <v>8207</v>
      </c>
      <c r="I1108" t="s">
        <v>8208</v>
      </c>
      <c r="L1108" t="s">
        <v>8209</v>
      </c>
    </row>
    <row r="1109" spans="1:12">
      <c r="A1109">
        <v>1108</v>
      </c>
      <c r="B1109">
        <v>2015</v>
      </c>
      <c r="C1109">
        <f>"076"</f>
        <v>0</v>
      </c>
      <c r="D1109" t="s">
        <v>879</v>
      </c>
      <c r="E1109" t="s">
        <v>8210</v>
      </c>
      <c r="F1109" t="s">
        <v>8211</v>
      </c>
      <c r="G1109" t="s">
        <v>8212</v>
      </c>
      <c r="H1109" t="s">
        <v>8213</v>
      </c>
      <c r="I1109" t="s">
        <v>8214</v>
      </c>
      <c r="L1109" t="s">
        <v>8215</v>
      </c>
    </row>
    <row r="1110" spans="1:12">
      <c r="A1110">
        <v>1109</v>
      </c>
      <c r="B1110">
        <v>2015</v>
      </c>
      <c r="C1110">
        <f>"087"</f>
        <v>0</v>
      </c>
      <c r="D1110" t="s">
        <v>888</v>
      </c>
      <c r="E1110" t="s">
        <v>8216</v>
      </c>
      <c r="F1110" t="s">
        <v>8217</v>
      </c>
      <c r="G1110" t="s">
        <v>8218</v>
      </c>
      <c r="H1110" t="s">
        <v>8219</v>
      </c>
      <c r="I1110" t="s">
        <v>8220</v>
      </c>
      <c r="L1110" t="s">
        <v>8221</v>
      </c>
    </row>
    <row r="1111" spans="1:12">
      <c r="A1111">
        <v>1110</v>
      </c>
      <c r="B1111">
        <v>2015</v>
      </c>
      <c r="C1111">
        <f>"088"</f>
        <v>0</v>
      </c>
      <c r="D1111" t="s">
        <v>896</v>
      </c>
      <c r="E1111" t="s">
        <v>1193</v>
      </c>
      <c r="F1111" t="s">
        <v>8222</v>
      </c>
      <c r="G1111" t="s">
        <v>8223</v>
      </c>
      <c r="H1111" t="s">
        <v>3366</v>
      </c>
      <c r="I1111" t="s">
        <v>8224</v>
      </c>
      <c r="L1111" t="s">
        <v>8225</v>
      </c>
    </row>
    <row r="1112" spans="1:12">
      <c r="A1112">
        <v>1111</v>
      </c>
      <c r="B1112">
        <v>2015</v>
      </c>
      <c r="C1112">
        <f>"065"</f>
        <v>0</v>
      </c>
      <c r="D1112" t="s">
        <v>905</v>
      </c>
      <c r="E1112" t="s">
        <v>8226</v>
      </c>
      <c r="F1112" t="s">
        <v>8227</v>
      </c>
      <c r="G1112" t="s">
        <v>8228</v>
      </c>
      <c r="H1112" t="s">
        <v>8229</v>
      </c>
      <c r="I1112" t="s">
        <v>8230</v>
      </c>
      <c r="L1112" t="s">
        <v>8231</v>
      </c>
    </row>
    <row r="1113" spans="1:12">
      <c r="A1113">
        <v>1112</v>
      </c>
      <c r="B1113">
        <v>2015</v>
      </c>
      <c r="C1113">
        <f>"089"</f>
        <v>0</v>
      </c>
      <c r="D1113" t="s">
        <v>914</v>
      </c>
      <c r="E1113" t="s">
        <v>8232</v>
      </c>
      <c r="F1113" t="s">
        <v>8233</v>
      </c>
      <c r="G1113" t="s">
        <v>8234</v>
      </c>
      <c r="H1113" t="s">
        <v>8235</v>
      </c>
      <c r="I1113" t="s">
        <v>8236</v>
      </c>
      <c r="L1113" t="s">
        <v>8237</v>
      </c>
    </row>
    <row r="1114" spans="1:12">
      <c r="A1114">
        <v>1113</v>
      </c>
      <c r="B1114">
        <v>2015</v>
      </c>
      <c r="C1114">
        <f>"080"</f>
        <v>0</v>
      </c>
      <c r="D1114" t="s">
        <v>5917</v>
      </c>
      <c r="E1114" t="s">
        <v>8238</v>
      </c>
      <c r="F1114" t="s">
        <v>8239</v>
      </c>
      <c r="G1114" t="s">
        <v>8240</v>
      </c>
      <c r="H1114" t="s">
        <v>8241</v>
      </c>
      <c r="I1114" t="s">
        <v>8242</v>
      </c>
      <c r="L1114" t="s">
        <v>8243</v>
      </c>
    </row>
    <row r="1115" spans="1:12">
      <c r="A1115">
        <v>1114</v>
      </c>
      <c r="B1115">
        <v>2015</v>
      </c>
      <c r="C1115">
        <f>"095"</f>
        <v>0</v>
      </c>
      <c r="D1115" t="s">
        <v>950</v>
      </c>
      <c r="E1115" t="s">
        <v>8244</v>
      </c>
      <c r="F1115" t="s">
        <v>8245</v>
      </c>
      <c r="G1115" t="s">
        <v>8246</v>
      </c>
      <c r="H1115" t="s">
        <v>8247</v>
      </c>
      <c r="I1115" t="s">
        <v>8248</v>
      </c>
      <c r="L1115" t="s">
        <v>8249</v>
      </c>
    </row>
    <row r="1116" spans="1:12">
      <c r="A1116">
        <v>1115</v>
      </c>
      <c r="B1116">
        <v>2015</v>
      </c>
      <c r="C1116">
        <f>"096"</f>
        <v>0</v>
      </c>
      <c r="D1116" t="s">
        <v>959</v>
      </c>
      <c r="E1116" t="s">
        <v>8250</v>
      </c>
      <c r="F1116" t="s">
        <v>8251</v>
      </c>
      <c r="G1116" t="s">
        <v>8252</v>
      </c>
      <c r="H1116" t="s">
        <v>8253</v>
      </c>
      <c r="I1116" t="s">
        <v>8254</v>
      </c>
      <c r="L1116" t="s">
        <v>8255</v>
      </c>
    </row>
    <row r="1117" spans="1:12">
      <c r="A1117">
        <v>1116</v>
      </c>
      <c r="B1117">
        <v>2015</v>
      </c>
      <c r="C1117">
        <f>"905"</f>
        <v>0</v>
      </c>
      <c r="D1117" t="s">
        <v>968</v>
      </c>
      <c r="E1117" t="s">
        <v>8256</v>
      </c>
      <c r="F1117" t="s">
        <v>8257</v>
      </c>
      <c r="G1117" t="s">
        <v>8258</v>
      </c>
      <c r="H1117" t="s">
        <v>8259</v>
      </c>
      <c r="I1117" t="s">
        <v>8260</v>
      </c>
      <c r="L1117" t="s">
        <v>8261</v>
      </c>
    </row>
    <row r="1118" spans="1:12">
      <c r="A1118">
        <v>1117</v>
      </c>
      <c r="B1118">
        <v>2015</v>
      </c>
      <c r="C1118">
        <f>"097"</f>
        <v>0</v>
      </c>
      <c r="D1118" t="s">
        <v>977</v>
      </c>
      <c r="E1118" t="s">
        <v>8262</v>
      </c>
      <c r="F1118" t="s">
        <v>8263</v>
      </c>
      <c r="G1118" t="s">
        <v>8264</v>
      </c>
      <c r="H1118" t="s">
        <v>8265</v>
      </c>
      <c r="I1118" t="s">
        <v>8266</v>
      </c>
      <c r="L1118" t="s">
        <v>8267</v>
      </c>
    </row>
    <row r="1119" spans="1:12">
      <c r="A1119">
        <v>1118</v>
      </c>
      <c r="B1119">
        <v>2015</v>
      </c>
      <c r="C1119">
        <f>"024"</f>
        <v>0</v>
      </c>
      <c r="D1119" t="s">
        <v>986</v>
      </c>
      <c r="E1119" t="s">
        <v>8268</v>
      </c>
      <c r="F1119" t="s">
        <v>8269</v>
      </c>
      <c r="G1119" t="s">
        <v>8270</v>
      </c>
      <c r="H1119" t="s">
        <v>8271</v>
      </c>
      <c r="I1119" t="s">
        <v>8272</v>
      </c>
      <c r="L1119" t="s">
        <v>8273</v>
      </c>
    </row>
    <row r="1120" spans="1:12">
      <c r="A1120">
        <v>1119</v>
      </c>
      <c r="B1120">
        <v>2015</v>
      </c>
      <c r="C1120">
        <f>"025"</f>
        <v>0</v>
      </c>
      <c r="D1120" t="s">
        <v>995</v>
      </c>
      <c r="E1120" t="s">
        <v>8274</v>
      </c>
      <c r="F1120" t="s">
        <v>8275</v>
      </c>
      <c r="G1120" t="s">
        <v>8276</v>
      </c>
      <c r="H1120" t="s">
        <v>2310</v>
      </c>
      <c r="I1120" t="s">
        <v>8277</v>
      </c>
      <c r="L1120" t="s">
        <v>8278</v>
      </c>
    </row>
    <row r="1121" spans="1:12">
      <c r="A1121">
        <v>1120</v>
      </c>
      <c r="B1121">
        <v>2015</v>
      </c>
      <c r="C1121">
        <f>"913"</f>
        <v>0</v>
      </c>
      <c r="D1121" t="s">
        <v>1004</v>
      </c>
      <c r="E1121" t="s">
        <v>8279</v>
      </c>
      <c r="F1121" t="s">
        <v>8280</v>
      </c>
      <c r="G1121" t="s">
        <v>8281</v>
      </c>
      <c r="H1121" t="s">
        <v>8282</v>
      </c>
      <c r="I1121" t="s">
        <v>8283</v>
      </c>
      <c r="L1121" t="s">
        <v>8284</v>
      </c>
    </row>
    <row r="1122" spans="1:12">
      <c r="A1122">
        <v>1121</v>
      </c>
      <c r="B1122">
        <v>2015</v>
      </c>
      <c r="C1122">
        <f>"915"</f>
        <v>0</v>
      </c>
      <c r="D1122" t="s">
        <v>1013</v>
      </c>
      <c r="E1122" t="s">
        <v>8285</v>
      </c>
      <c r="F1122" t="s">
        <v>8286</v>
      </c>
      <c r="G1122" t="s">
        <v>8287</v>
      </c>
      <c r="H1122" t="s">
        <v>2257</v>
      </c>
      <c r="I1122" t="s">
        <v>8288</v>
      </c>
      <c r="L1122" t="s">
        <v>8289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2026-06-23T11:16:45Z</dcterms:created>
  <dcterms:modified xsi:type="dcterms:W3CDTF">2026-06-23T11:16:45Z</dcterms:modified>
</cp:coreProperties>
</file>