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<sst xmlns="http://schemas.openxmlformats.org/spreadsheetml/2006/main" count="315" uniqueCount="115">
  <si>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</si>
  <si>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</si>
  <si>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</si>
  <si>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</si>
  <si>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</si>
  <si>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</si>
  <si>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ONDASUN_KOPURUA(EZ_SALBUETSIAK)/NUMERO_BIENES(NO_EXENTOS)</t>
  </si>
  <si>
    <t>ONDASUN_KOPURUA(SALBUETSIAK)/NUMERO_BIENES(EXENTOS)</t>
  </si>
  <si>
    <t>ZERGAPEKO_LUZEZABALA(HA)/SUPERFICIE_IMPONIBLE(HA)</t>
  </si>
  <si>
    <t>ZERGA_OINARRI_GUZTIRA/BASE_IMPONIBLE_TOTAL</t>
  </si>
  <si>
    <t>HA_KO_ZERGA_OINARRIA/BASE_IMPONIBLE_POR_HA</t>
  </si>
  <si>
    <t>TRIBUTU_ZORRA/DEUDA_TRIBUTARIA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</si>
  <si>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</si>
  <si>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</si>
  <si>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</si>
  <si>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</si>
  <si>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</si>
  <si>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</si>
  <si>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</si>
  <si>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</si>
  <si>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</si>
  <si>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</si>
  <si>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</si>
  <si>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ARRIETA</t>
  </si>
  <si>
    <t>ARRIGORRIAGA</t>
  </si>
  <si>
    <t>BAKIO</t>
  </si>
  <si>
    <t>BARRIKA</t>
  </si>
  <si>
    <t>BERANGO</t>
  </si>
  <si>
    <t>BERMEO</t>
  </si>
  <si>
    <t>BERRIATUA</t>
  </si>
  <si>
    <t>BERRIZ</t>
  </si>
  <si>
    <t>BUSTURIA</t>
  </si>
  <si>
    <t>KARRANTZA HARANA/VALLE DE CARRANZA</t>
  </si>
  <si>
    <t>ARTEA</t>
  </si>
  <si>
    <t>ZEANURI</t>
  </si>
  <si>
    <t>ZEBERIO</t>
  </si>
  <si>
    <t>DIMA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</si>
  <si>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</si>
  <si>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</si>
  <si>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</si>
  <si>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</si>
  <si>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</si>
  <si>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</si>
  <si>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</si>
  <si>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</si>
  <si>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</si>
  <si>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</si>
  <si>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</si>
  <si>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</si>
  <si>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</si>
  <si>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</si>
  <si>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</si>
  <si>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</si>
  <si>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</si>
  <si>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</si>
  <si>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</si>
  <si>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</si>
  <si>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</si>
  <si>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</si>
  <si>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</si>
  <si>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</si>
  <si>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</si>
  <si>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LEMOA</t>
  </si>
  <si>
    <t>LEMOIZ</t>
  </si>
  <si>
    <t>LEKEITIO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</si>
  <si>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</si>
  <si>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</si>
  <si>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</si>
  <si>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</si>
  <si>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</si>
  <si>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</si>
  <si>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</si>
  <si>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</si>
  <si>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</si>
  <si>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</si>
  <si>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</si>
  <si>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</si>
  <si>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</si>
  <si>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</si>
  <si>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</si>
  <si>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</si>
  <si>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</si>
  <si>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</si>
  <si>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</si>
  <si>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ERRIGOITI</t>
  </si>
  <si>
    <t>TRAPAGARAN/VALLE DE TRAPAGA</t>
  </si>
  <si>
    <t>LEZAMA</t>
  </si>
  <si>
    <t>ORTUELLA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</si>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</sst>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02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 t="s">
        <v>12</v>
      </c>
      <c r="C2" t="s">
        <v>13</v>
      </c>
      <c r="D2">
        <v>2023</v>
      </c>
      <c r="E2">
        <f>"001"</f>
        <v>0</v>
      </c>
      <c r="F2" t="s">
        <v>14</v>
      </c>
      <c r="G2">
        <v>3439</v>
      </c>
      <c r="H2">
        <v>951</v>
      </c>
      <c r="I2">
        <v>3259</v>
      </c>
      <c r="J2">
        <v>14636231</v>
      </c>
      <c r="K2">
        <v>4491</v>
      </c>
      <c r="L2">
        <v>13924</v>
      </c>
    </row>
    <row r="3" spans="1:12">
      <c r="A3">
        <v>2</v>
      </c>
      <c r="B3" t="s">
        <v>12</v>
      </c>
      <c r="C3" t="s">
        <v>13</v>
      </c>
      <c r="D3">
        <v>2023</v>
      </c>
      <c r="E3">
        <f>"002"</f>
        <v>0</v>
      </c>
      <c r="F3" t="s">
        <v>15</v>
      </c>
      <c r="G3">
        <v>1136</v>
      </c>
      <c r="H3">
        <v>2321</v>
      </c>
      <c r="I3">
        <v>1096</v>
      </c>
      <c r="J3">
        <v>8430982</v>
      </c>
      <c r="K3">
        <v>7696</v>
      </c>
      <c r="L3">
        <v>3114</v>
      </c>
    </row>
    <row r="4" spans="1:12">
      <c r="A4">
        <v>3</v>
      </c>
      <c r="B4" t="s">
        <v>12</v>
      </c>
      <c r="C4" t="s">
        <v>13</v>
      </c>
      <c r="D4">
        <v>2023</v>
      </c>
      <c r="E4">
        <f>"003"</f>
        <v>0</v>
      </c>
      <c r="F4" t="s">
        <v>16</v>
      </c>
      <c r="G4">
        <v>5708</v>
      </c>
      <c r="H4">
        <v>1012</v>
      </c>
      <c r="I4">
        <v>5128</v>
      </c>
      <c r="J4">
        <v>23846170</v>
      </c>
      <c r="K4">
        <v>4650</v>
      </c>
      <c r="L4">
        <v>27573</v>
      </c>
    </row>
    <row r="5" spans="1:12">
      <c r="A5">
        <v>4</v>
      </c>
      <c r="B5" t="s">
        <v>12</v>
      </c>
      <c r="C5" t="s">
        <v>13</v>
      </c>
      <c r="D5">
        <v>2023</v>
      </c>
      <c r="E5">
        <f>"004"</f>
        <v>0</v>
      </c>
      <c r="F5" t="s">
        <v>17</v>
      </c>
      <c r="G5">
        <v>1593</v>
      </c>
      <c r="H5">
        <v>429</v>
      </c>
      <c r="I5">
        <v>1239</v>
      </c>
      <c r="J5">
        <v>3709698</v>
      </c>
      <c r="K5">
        <v>2993</v>
      </c>
      <c r="L5">
        <v>2259</v>
      </c>
    </row>
    <row r="6" spans="1:12">
      <c r="A6">
        <v>5</v>
      </c>
      <c r="B6" t="s">
        <v>12</v>
      </c>
      <c r="C6" t="s">
        <v>13</v>
      </c>
      <c r="D6">
        <v>2023</v>
      </c>
      <c r="E6">
        <f>"005"</f>
        <v>0</v>
      </c>
      <c r="F6" t="s">
        <v>18</v>
      </c>
      <c r="G6">
        <v>223</v>
      </c>
      <c r="H6">
        <v>208</v>
      </c>
      <c r="I6">
        <v>229</v>
      </c>
      <c r="J6">
        <v>810576</v>
      </c>
      <c r="K6">
        <v>3533</v>
      </c>
      <c r="L6">
        <v>313</v>
      </c>
    </row>
    <row r="7" spans="1:12">
      <c r="A7">
        <v>6</v>
      </c>
      <c r="B7" t="s">
        <v>12</v>
      </c>
      <c r="C7" t="s">
        <v>13</v>
      </c>
      <c r="D7">
        <v>2023</v>
      </c>
      <c r="E7">
        <f>"006"</f>
        <v>0</v>
      </c>
      <c r="F7" t="s">
        <v>19</v>
      </c>
      <c r="G7">
        <v>393</v>
      </c>
      <c r="H7">
        <v>172</v>
      </c>
      <c r="I7">
        <v>323</v>
      </c>
      <c r="J7">
        <v>1490149</v>
      </c>
      <c r="K7">
        <v>4611</v>
      </c>
      <c r="L7">
        <v>1261</v>
      </c>
    </row>
    <row r="8" spans="1:12">
      <c r="A8">
        <v>7</v>
      </c>
      <c r="B8" t="s">
        <v>12</v>
      </c>
      <c r="C8" t="s">
        <v>13</v>
      </c>
      <c r="D8">
        <v>2023</v>
      </c>
      <c r="E8">
        <f>"007"</f>
        <v>0</v>
      </c>
      <c r="F8" t="s">
        <v>20</v>
      </c>
      <c r="G8">
        <v>3018</v>
      </c>
      <c r="H8">
        <v>861</v>
      </c>
      <c r="I8">
        <v>2374</v>
      </c>
      <c r="J8">
        <v>5634465</v>
      </c>
      <c r="K8">
        <v>2373</v>
      </c>
      <c r="L8">
        <v>3325</v>
      </c>
    </row>
    <row r="9" spans="1:12">
      <c r="A9">
        <v>8</v>
      </c>
      <c r="B9" t="s">
        <v>12</v>
      </c>
      <c r="C9" t="s">
        <v>13</v>
      </c>
      <c r="D9">
        <v>2023</v>
      </c>
      <c r="E9">
        <f>"008"</f>
        <v>0</v>
      </c>
      <c r="F9" t="s">
        <v>21</v>
      </c>
      <c r="G9">
        <v>1692</v>
      </c>
      <c r="H9">
        <v>2898</v>
      </c>
      <c r="I9">
        <v>3515</v>
      </c>
      <c r="J9">
        <v>10835478</v>
      </c>
      <c r="K9">
        <v>3083</v>
      </c>
      <c r="L9">
        <v>2120</v>
      </c>
    </row>
    <row r="10" spans="1:12">
      <c r="A10">
        <v>9</v>
      </c>
      <c r="B10" t="s">
        <v>12</v>
      </c>
      <c r="C10" t="s">
        <v>13</v>
      </c>
      <c r="D10">
        <v>2023</v>
      </c>
      <c r="E10">
        <f>"009"</f>
        <v>0</v>
      </c>
      <c r="F10" t="s">
        <v>22</v>
      </c>
      <c r="G10">
        <v>1260</v>
      </c>
      <c r="H10">
        <v>476</v>
      </c>
      <c r="I10">
        <v>2110</v>
      </c>
      <c r="J10">
        <v>5558826</v>
      </c>
      <c r="K10">
        <v>2634</v>
      </c>
      <c r="L10">
        <v>4136</v>
      </c>
    </row>
    <row r="11" spans="1:12">
      <c r="A11">
        <v>10</v>
      </c>
      <c r="B11" t="s">
        <v>12</v>
      </c>
      <c r="C11" t="s">
        <v>13</v>
      </c>
      <c r="D11">
        <v>2023</v>
      </c>
      <c r="E11">
        <f>"010"</f>
        <v>0</v>
      </c>
      <c r="F11" t="s">
        <v>23</v>
      </c>
      <c r="G11">
        <v>2464</v>
      </c>
      <c r="H11">
        <v>886</v>
      </c>
      <c r="I11">
        <v>1407</v>
      </c>
      <c r="J11">
        <v>6206939</v>
      </c>
      <c r="K11">
        <v>4410</v>
      </c>
      <c r="L11">
        <v>3477</v>
      </c>
    </row>
    <row r="12" spans="1:12">
      <c r="A12">
        <v>11</v>
      </c>
      <c r="B12" t="s">
        <v>12</v>
      </c>
      <c r="C12" t="s">
        <v>13</v>
      </c>
      <c r="D12">
        <v>2023</v>
      </c>
      <c r="E12">
        <f>"011"</f>
        <v>0</v>
      </c>
      <c r="F12" t="s">
        <v>24</v>
      </c>
      <c r="G12">
        <v>610</v>
      </c>
      <c r="H12">
        <v>387</v>
      </c>
      <c r="I12">
        <v>1273</v>
      </c>
      <c r="J12">
        <v>5507124</v>
      </c>
      <c r="K12">
        <v>4328</v>
      </c>
      <c r="L12">
        <v>3306</v>
      </c>
    </row>
    <row r="13" spans="1:12">
      <c r="A13">
        <v>12</v>
      </c>
      <c r="B13" t="s">
        <v>12</v>
      </c>
      <c r="C13" t="s">
        <v>13</v>
      </c>
      <c r="D13">
        <v>2023</v>
      </c>
      <c r="E13">
        <f>"012"</f>
        <v>0</v>
      </c>
      <c r="F13" t="s">
        <v>25</v>
      </c>
      <c r="G13">
        <v>1421</v>
      </c>
      <c r="H13">
        <v>568</v>
      </c>
      <c r="I13">
        <v>1362</v>
      </c>
      <c r="J13">
        <v>6477045</v>
      </c>
      <c r="K13">
        <v>4754</v>
      </c>
      <c r="L13">
        <v>6686</v>
      </c>
    </row>
    <row r="14" spans="1:12">
      <c r="A14">
        <v>13</v>
      </c>
      <c r="B14" t="s">
        <v>12</v>
      </c>
      <c r="C14" t="s">
        <v>13</v>
      </c>
      <c r="D14">
        <v>2023</v>
      </c>
      <c r="E14">
        <f>"014"</f>
        <v>0</v>
      </c>
      <c r="F14" t="s">
        <v>26</v>
      </c>
      <c r="G14">
        <v>1256</v>
      </c>
      <c r="H14">
        <v>500</v>
      </c>
      <c r="I14">
        <v>623</v>
      </c>
      <c r="J14">
        <v>6511945</v>
      </c>
      <c r="K14">
        <v>10460</v>
      </c>
      <c r="L14">
        <v>7032</v>
      </c>
    </row>
    <row r="15" spans="1:12">
      <c r="A15">
        <v>14</v>
      </c>
      <c r="B15" t="s">
        <v>12</v>
      </c>
      <c r="C15" t="s">
        <v>13</v>
      </c>
      <c r="D15">
        <v>2023</v>
      </c>
      <c r="E15">
        <f>"016"</f>
        <v>0</v>
      </c>
      <c r="F15" t="s">
        <v>27</v>
      </c>
      <c r="G15">
        <v>1062</v>
      </c>
      <c r="H15">
        <v>349</v>
      </c>
      <c r="I15">
        <v>674</v>
      </c>
      <c r="J15">
        <v>5887583</v>
      </c>
      <c r="K15">
        <v>8740</v>
      </c>
      <c r="L15">
        <v>6117</v>
      </c>
    </row>
    <row r="16" spans="1:12">
      <c r="A16">
        <v>15</v>
      </c>
      <c r="B16" t="s">
        <v>12</v>
      </c>
      <c r="C16" t="s">
        <v>13</v>
      </c>
      <c r="D16">
        <v>2023</v>
      </c>
      <c r="E16">
        <f>"017"</f>
        <v>0</v>
      </c>
      <c r="F16" t="s">
        <v>28</v>
      </c>
      <c r="G16">
        <v>3691</v>
      </c>
      <c r="H16">
        <v>1444</v>
      </c>
      <c r="I16">
        <v>3042</v>
      </c>
      <c r="J16">
        <v>10479046</v>
      </c>
      <c r="K16">
        <v>3445</v>
      </c>
      <c r="L16">
        <v>9360</v>
      </c>
    </row>
    <row r="17" spans="1:12">
      <c r="A17">
        <v>16</v>
      </c>
      <c r="B17" t="s">
        <v>12</v>
      </c>
      <c r="C17" t="s">
        <v>13</v>
      </c>
      <c r="D17">
        <v>2023</v>
      </c>
      <c r="E17">
        <f>"018"</f>
        <v>0</v>
      </c>
      <c r="F17" t="s">
        <v>29</v>
      </c>
      <c r="G17">
        <v>1823</v>
      </c>
      <c r="H17">
        <v>565</v>
      </c>
      <c r="I17">
        <v>1788</v>
      </c>
      <c r="J17">
        <v>7199920</v>
      </c>
      <c r="K17">
        <v>4026</v>
      </c>
      <c r="L17">
        <v>5059</v>
      </c>
    </row>
    <row r="18" spans="1:12">
      <c r="A18">
        <v>17</v>
      </c>
      <c r="B18" t="s">
        <v>12</v>
      </c>
      <c r="C18" t="s">
        <v>13</v>
      </c>
      <c r="D18">
        <v>2023</v>
      </c>
      <c r="E18">
        <f>"019"</f>
        <v>0</v>
      </c>
      <c r="F18" t="s">
        <v>30</v>
      </c>
      <c r="G18">
        <v>3476</v>
      </c>
      <c r="H18">
        <v>837</v>
      </c>
      <c r="I18">
        <v>2789</v>
      </c>
      <c r="J18">
        <v>11465900</v>
      </c>
      <c r="K18">
        <v>4111</v>
      </c>
      <c r="L18">
        <v>11300</v>
      </c>
    </row>
    <row r="19" spans="1:12">
      <c r="A19">
        <v>18</v>
      </c>
      <c r="B19" t="s">
        <v>12</v>
      </c>
      <c r="C19" t="s">
        <v>13</v>
      </c>
      <c r="D19">
        <v>2023</v>
      </c>
      <c r="E19">
        <f>"021"</f>
        <v>0</v>
      </c>
      <c r="F19" t="s">
        <v>31</v>
      </c>
      <c r="G19">
        <v>2020</v>
      </c>
      <c r="H19">
        <v>775</v>
      </c>
      <c r="I19">
        <v>1764</v>
      </c>
      <c r="J19">
        <v>7525702</v>
      </c>
      <c r="K19">
        <v>4267</v>
      </c>
      <c r="L19">
        <v>6432</v>
      </c>
    </row>
    <row r="20" spans="1:12">
      <c r="A20">
        <v>19</v>
      </c>
      <c r="B20" t="s">
        <v>12</v>
      </c>
      <c r="C20" t="s">
        <v>13</v>
      </c>
      <c r="D20">
        <v>2023</v>
      </c>
      <c r="E20">
        <f>"022"</f>
        <v>0</v>
      </c>
      <c r="F20" t="s">
        <v>32</v>
      </c>
      <c r="G20">
        <v>6629</v>
      </c>
      <c r="H20">
        <v>7652</v>
      </c>
      <c r="I20">
        <v>13352</v>
      </c>
      <c r="J20">
        <v>54187632</v>
      </c>
      <c r="K20">
        <v>4058</v>
      </c>
      <c r="L20">
        <v>17695</v>
      </c>
    </row>
    <row r="21" spans="1:12">
      <c r="A21">
        <v>20</v>
      </c>
      <c r="B21" t="s">
        <v>12</v>
      </c>
      <c r="C21" t="s">
        <v>13</v>
      </c>
      <c r="D21">
        <v>2023</v>
      </c>
      <c r="E21">
        <f>"023"</f>
        <v>0</v>
      </c>
      <c r="F21" t="s">
        <v>33</v>
      </c>
      <c r="G21">
        <v>989</v>
      </c>
      <c r="H21">
        <v>618</v>
      </c>
      <c r="I21">
        <v>1142</v>
      </c>
      <c r="J21">
        <v>4705820</v>
      </c>
      <c r="K21">
        <v>4119</v>
      </c>
      <c r="L21">
        <v>3537</v>
      </c>
    </row>
    <row r="22" spans="1:12">
      <c r="A22">
        <v>21</v>
      </c>
      <c r="B22" t="s">
        <v>12</v>
      </c>
      <c r="C22" t="s">
        <v>13</v>
      </c>
      <c r="D22">
        <v>2023</v>
      </c>
      <c r="E22">
        <f>"024"</f>
        <v>0</v>
      </c>
      <c r="F22" t="s">
        <v>34</v>
      </c>
      <c r="G22">
        <v>4453</v>
      </c>
      <c r="H22">
        <v>2066</v>
      </c>
      <c r="I22">
        <v>6521</v>
      </c>
      <c r="J22">
        <v>14259160</v>
      </c>
      <c r="K22">
        <v>2187</v>
      </c>
      <c r="L22">
        <v>6742</v>
      </c>
    </row>
    <row r="23" spans="1:12">
      <c r="A23">
        <v>22</v>
      </c>
      <c r="B23" t="s">
        <v>12</v>
      </c>
      <c r="C23" t="s">
        <v>13</v>
      </c>
      <c r="D23">
        <v>2023</v>
      </c>
      <c r="E23">
        <f>"025"</f>
        <v>0</v>
      </c>
      <c r="F23" t="s">
        <v>35</v>
      </c>
      <c r="G23">
        <v>4423</v>
      </c>
      <c r="H23">
        <v>640</v>
      </c>
      <c r="I23">
        <v>4688</v>
      </c>
      <c r="J23">
        <v>11736934</v>
      </c>
      <c r="K23">
        <v>2503</v>
      </c>
      <c r="L23">
        <v>18818</v>
      </c>
    </row>
    <row r="24" spans="1:12">
      <c r="A24">
        <v>23</v>
      </c>
      <c r="B24" t="s">
        <v>12</v>
      </c>
      <c r="C24" t="s">
        <v>13</v>
      </c>
      <c r="D24">
        <v>2023</v>
      </c>
      <c r="E24">
        <f>"026"</f>
        <v>0</v>
      </c>
      <c r="F24" t="s">
        <v>36</v>
      </c>
      <c r="G24">
        <v>4368</v>
      </c>
      <c r="H24">
        <v>2133</v>
      </c>
      <c r="I24">
        <v>6090</v>
      </c>
      <c r="J24">
        <v>14272064</v>
      </c>
      <c r="K24">
        <v>2343</v>
      </c>
      <c r="L24">
        <v>7890</v>
      </c>
    </row>
    <row r="25" spans="1:12">
      <c r="A25">
        <v>24</v>
      </c>
      <c r="B25" t="s">
        <v>12</v>
      </c>
      <c r="C25" t="s">
        <v>13</v>
      </c>
      <c r="D25">
        <v>2023</v>
      </c>
      <c r="E25">
        <f>"028"</f>
        <v>0</v>
      </c>
      <c r="F25" t="s">
        <v>37</v>
      </c>
      <c r="G25">
        <v>1662</v>
      </c>
      <c r="H25">
        <v>872</v>
      </c>
      <c r="I25">
        <v>1308</v>
      </c>
      <c r="J25">
        <v>4717808</v>
      </c>
      <c r="K25">
        <v>3608</v>
      </c>
      <c r="L25">
        <v>1843</v>
      </c>
    </row>
    <row r="26" spans="1:12">
      <c r="A26">
        <v>25</v>
      </c>
      <c r="B26" t="s">
        <v>12</v>
      </c>
      <c r="C26" t="s">
        <v>13</v>
      </c>
      <c r="D26">
        <v>2023</v>
      </c>
      <c r="E26">
        <f>"029"</f>
        <v>0</v>
      </c>
      <c r="F26" t="s">
        <v>38</v>
      </c>
      <c r="G26">
        <v>138</v>
      </c>
      <c r="H26">
        <v>81</v>
      </c>
      <c r="I26">
        <v>167</v>
      </c>
      <c r="J26">
        <v>1031506</v>
      </c>
      <c r="K26">
        <v>6166</v>
      </c>
      <c r="L26">
        <v>626</v>
      </c>
    </row>
    <row r="27" spans="1:12">
      <c r="A27">
        <v>26</v>
      </c>
      <c r="B27" t="s">
        <v>12</v>
      </c>
      <c r="C27" t="s">
        <v>13</v>
      </c>
      <c r="D27">
        <v>2023</v>
      </c>
      <c r="E27">
        <f>"030"</f>
        <v>0</v>
      </c>
      <c r="F27" t="s">
        <v>39</v>
      </c>
      <c r="G27">
        <v>1611</v>
      </c>
      <c r="H27">
        <v>541</v>
      </c>
      <c r="I27">
        <v>1720</v>
      </c>
      <c r="J27">
        <v>5969254</v>
      </c>
      <c r="K27">
        <v>3472</v>
      </c>
      <c r="L27">
        <v>5342</v>
      </c>
    </row>
    <row r="28" spans="1:12">
      <c r="A28">
        <v>27</v>
      </c>
      <c r="B28" t="s">
        <v>12</v>
      </c>
      <c r="C28" t="s">
        <v>13</v>
      </c>
      <c r="D28">
        <v>2023</v>
      </c>
      <c r="E28">
        <f>"031"</f>
        <v>0</v>
      </c>
      <c r="F28" t="s">
        <v>40</v>
      </c>
      <c r="G28">
        <v>75</v>
      </c>
      <c r="H28">
        <v>279</v>
      </c>
      <c r="I28">
        <v>147</v>
      </c>
      <c r="J28">
        <v>349044</v>
      </c>
      <c r="K28">
        <v>2369</v>
      </c>
      <c r="L28">
        <v>127</v>
      </c>
    </row>
    <row r="29" spans="1:12">
      <c r="A29">
        <v>28</v>
      </c>
      <c r="B29" t="s">
        <v>12</v>
      </c>
      <c r="C29" t="s">
        <v>13</v>
      </c>
      <c r="D29">
        <v>2023</v>
      </c>
      <c r="E29">
        <f>"032"</f>
        <v>0</v>
      </c>
      <c r="F29" t="s">
        <v>41</v>
      </c>
      <c r="G29">
        <v>4774</v>
      </c>
      <c r="H29">
        <v>1252</v>
      </c>
      <c r="I29">
        <v>3429</v>
      </c>
      <c r="J29">
        <v>15155424</v>
      </c>
      <c r="K29">
        <v>4420</v>
      </c>
      <c r="L29">
        <v>18356</v>
      </c>
    </row>
    <row r="30" spans="1:12">
      <c r="A30">
        <v>29</v>
      </c>
      <c r="B30" t="s">
        <v>12</v>
      </c>
      <c r="C30" t="s">
        <v>13</v>
      </c>
      <c r="D30">
        <v>2023</v>
      </c>
      <c r="E30">
        <f>"033"</f>
        <v>0</v>
      </c>
      <c r="F30" t="s">
        <v>42</v>
      </c>
      <c r="G30">
        <v>1534</v>
      </c>
      <c r="H30">
        <v>382</v>
      </c>
      <c r="I30">
        <v>1008</v>
      </c>
      <c r="J30">
        <v>2867651</v>
      </c>
      <c r="K30">
        <v>2845</v>
      </c>
      <c r="L30">
        <v>2236</v>
      </c>
    </row>
    <row r="31" spans="1:12">
      <c r="A31">
        <v>30</v>
      </c>
      <c r="B31" t="s">
        <v>12</v>
      </c>
      <c r="C31" t="s">
        <v>13</v>
      </c>
      <c r="D31">
        <v>2023</v>
      </c>
      <c r="E31">
        <f>"034"</f>
        <v>0</v>
      </c>
      <c r="F31" t="s">
        <v>43</v>
      </c>
      <c r="G31">
        <v>475</v>
      </c>
      <c r="H31">
        <v>320</v>
      </c>
      <c r="I31">
        <v>481</v>
      </c>
      <c r="J31">
        <v>1759354</v>
      </c>
      <c r="K31">
        <v>3660</v>
      </c>
      <c r="L31">
        <v>931</v>
      </c>
    </row>
    <row r="32" spans="1:12">
      <c r="A32">
        <v>31</v>
      </c>
      <c r="B32" t="s">
        <v>12</v>
      </c>
      <c r="C32" t="s">
        <v>13</v>
      </c>
      <c r="D32">
        <v>2023</v>
      </c>
      <c r="E32">
        <f>"035"</f>
        <v>0</v>
      </c>
      <c r="F32" t="s">
        <v>44</v>
      </c>
      <c r="G32">
        <v>1428</v>
      </c>
      <c r="H32">
        <v>417</v>
      </c>
      <c r="I32">
        <v>523</v>
      </c>
      <c r="J32">
        <v>4628074</v>
      </c>
      <c r="K32">
        <v>8849</v>
      </c>
      <c r="L32">
        <v>3124</v>
      </c>
    </row>
    <row r="33" spans="1:12">
      <c r="A33">
        <v>32</v>
      </c>
      <c r="B33" t="s">
        <v>12</v>
      </c>
      <c r="C33" t="s">
        <v>13</v>
      </c>
      <c r="D33">
        <v>2023</v>
      </c>
      <c r="E33">
        <f>"036"</f>
        <v>0</v>
      </c>
      <c r="F33" t="s">
        <v>45</v>
      </c>
      <c r="G33">
        <v>2490</v>
      </c>
      <c r="H33">
        <v>718</v>
      </c>
      <c r="I33">
        <v>2406</v>
      </c>
      <c r="J33">
        <v>12067944</v>
      </c>
      <c r="K33">
        <v>5015</v>
      </c>
      <c r="L33">
        <v>46066</v>
      </c>
    </row>
    <row r="34" spans="1:12">
      <c r="A34">
        <v>33</v>
      </c>
      <c r="B34" t="s">
        <v>12</v>
      </c>
      <c r="C34" t="s">
        <v>13</v>
      </c>
      <c r="D34">
        <v>2023</v>
      </c>
      <c r="E34">
        <f>"037"</f>
        <v>0</v>
      </c>
      <c r="F34" t="s">
        <v>46</v>
      </c>
      <c r="G34">
        <v>3300</v>
      </c>
      <c r="H34">
        <v>2632</v>
      </c>
      <c r="I34">
        <v>4257</v>
      </c>
      <c r="J34">
        <v>10012048</v>
      </c>
      <c r="K34">
        <v>2352</v>
      </c>
      <c r="L34">
        <v>3295</v>
      </c>
    </row>
    <row r="35" spans="1:12">
      <c r="A35">
        <v>34</v>
      </c>
      <c r="B35" t="s">
        <v>12</v>
      </c>
      <c r="C35" t="s">
        <v>13</v>
      </c>
      <c r="D35">
        <v>2023</v>
      </c>
      <c r="E35">
        <f>"038"</f>
        <v>0</v>
      </c>
      <c r="F35" t="s">
        <v>47</v>
      </c>
      <c r="G35">
        <v>2574</v>
      </c>
      <c r="H35">
        <v>935</v>
      </c>
      <c r="I35">
        <v>1445</v>
      </c>
      <c r="J35">
        <v>18143199</v>
      </c>
      <c r="K35">
        <v>12559</v>
      </c>
      <c r="L35">
        <v>9504</v>
      </c>
    </row>
    <row r="36" spans="1:12">
      <c r="A36">
        <v>35</v>
      </c>
      <c r="B36" t="s">
        <v>12</v>
      </c>
      <c r="C36" t="s">
        <v>13</v>
      </c>
      <c r="D36">
        <v>2023</v>
      </c>
      <c r="E36">
        <f>"039"</f>
        <v>0</v>
      </c>
      <c r="F36" t="s">
        <v>48</v>
      </c>
      <c r="G36">
        <v>534</v>
      </c>
      <c r="H36">
        <v>312</v>
      </c>
      <c r="I36">
        <v>684</v>
      </c>
      <c r="J36">
        <v>2249290</v>
      </c>
      <c r="K36">
        <v>3287</v>
      </c>
      <c r="L36">
        <v>1002</v>
      </c>
    </row>
    <row r="37" spans="1:12">
      <c r="A37">
        <v>36</v>
      </c>
      <c r="B37" t="s">
        <v>12</v>
      </c>
      <c r="C37" t="s">
        <v>13</v>
      </c>
      <c r="D37">
        <v>2023</v>
      </c>
      <c r="E37">
        <f>"040"</f>
        <v>0</v>
      </c>
      <c r="F37" t="s">
        <v>49</v>
      </c>
      <c r="G37">
        <v>2782</v>
      </c>
      <c r="H37">
        <v>1331</v>
      </c>
      <c r="I37">
        <v>1648</v>
      </c>
      <c r="J37">
        <v>16698161</v>
      </c>
      <c r="K37">
        <v>10135</v>
      </c>
      <c r="L37">
        <v>7401</v>
      </c>
    </row>
    <row r="38" spans="1:12">
      <c r="A38">
        <v>37</v>
      </c>
      <c r="B38" t="s">
        <v>12</v>
      </c>
      <c r="C38" t="s">
        <v>13</v>
      </c>
      <c r="D38">
        <v>2023</v>
      </c>
      <c r="E38">
        <f>"041"</f>
        <v>0</v>
      </c>
      <c r="F38" t="s">
        <v>50</v>
      </c>
      <c r="G38">
        <v>1053</v>
      </c>
      <c r="H38">
        <v>963</v>
      </c>
      <c r="I38">
        <v>1042</v>
      </c>
      <c r="J38">
        <v>4566736</v>
      </c>
      <c r="K38">
        <v>4384</v>
      </c>
      <c r="L38">
        <v>1347</v>
      </c>
    </row>
    <row r="39" spans="1:12">
      <c r="A39">
        <v>38</v>
      </c>
      <c r="B39" t="s">
        <v>12</v>
      </c>
      <c r="C39" t="s">
        <v>13</v>
      </c>
      <c r="D39">
        <v>2023</v>
      </c>
      <c r="E39">
        <f>"042"</f>
        <v>0</v>
      </c>
      <c r="F39" t="s">
        <v>51</v>
      </c>
      <c r="G39">
        <v>3092</v>
      </c>
      <c r="H39">
        <v>1636</v>
      </c>
      <c r="I39">
        <v>3938</v>
      </c>
      <c r="J39">
        <v>12532233</v>
      </c>
      <c r="K39">
        <v>3183</v>
      </c>
      <c r="L39">
        <v>5915</v>
      </c>
    </row>
    <row r="40" spans="1:12">
      <c r="A40">
        <v>39</v>
      </c>
      <c r="B40" t="s">
        <v>12</v>
      </c>
      <c r="C40" t="s">
        <v>13</v>
      </c>
      <c r="D40">
        <v>2023</v>
      </c>
      <c r="E40">
        <f>"043"</f>
        <v>0</v>
      </c>
      <c r="F40" t="s">
        <v>52</v>
      </c>
      <c r="G40">
        <v>1002</v>
      </c>
      <c r="H40">
        <v>479</v>
      </c>
      <c r="I40">
        <v>753</v>
      </c>
      <c r="J40">
        <v>5340518</v>
      </c>
      <c r="K40">
        <v>7093</v>
      </c>
      <c r="L40">
        <v>4759</v>
      </c>
    </row>
    <row r="41" spans="1:12">
      <c r="A41">
        <v>40</v>
      </c>
      <c r="B41" t="s">
        <v>12</v>
      </c>
      <c r="C41" t="s">
        <v>13</v>
      </c>
      <c r="D41">
        <v>2023</v>
      </c>
      <c r="E41">
        <f>"045"</f>
        <v>0</v>
      </c>
      <c r="F41" t="s">
        <v>53</v>
      </c>
      <c r="G41">
        <v>3667</v>
      </c>
      <c r="H41">
        <v>1646</v>
      </c>
      <c r="I41">
        <v>3716</v>
      </c>
      <c r="J41">
        <v>9995453</v>
      </c>
      <c r="K41">
        <v>2690</v>
      </c>
      <c r="L41">
        <v>11192</v>
      </c>
    </row>
    <row r="42" spans="1:12">
      <c r="A42">
        <v>41</v>
      </c>
      <c r="B42" t="s">
        <v>12</v>
      </c>
      <c r="C42" t="s">
        <v>13</v>
      </c>
      <c r="D42">
        <v>2023</v>
      </c>
      <c r="E42">
        <f>"046"</f>
        <v>0</v>
      </c>
      <c r="F42" t="s">
        <v>54</v>
      </c>
      <c r="G42">
        <v>1252</v>
      </c>
      <c r="H42">
        <v>592</v>
      </c>
      <c r="I42">
        <v>610</v>
      </c>
      <c r="J42">
        <v>4610380</v>
      </c>
      <c r="K42">
        <v>7562</v>
      </c>
      <c r="L42">
        <v>4036</v>
      </c>
    </row>
    <row r="43" spans="1:12">
      <c r="A43">
        <v>42</v>
      </c>
      <c r="B43" t="s">
        <v>12</v>
      </c>
      <c r="C43" t="s">
        <v>13</v>
      </c>
      <c r="D43">
        <v>2023</v>
      </c>
      <c r="E43">
        <f>"047"</f>
        <v>0</v>
      </c>
      <c r="F43" t="s">
        <v>55</v>
      </c>
      <c r="G43">
        <v>620</v>
      </c>
      <c r="H43">
        <v>188</v>
      </c>
      <c r="I43">
        <v>581</v>
      </c>
      <c r="J43">
        <v>3147671</v>
      </c>
      <c r="K43">
        <v>5421</v>
      </c>
      <c r="L43">
        <v>2057</v>
      </c>
    </row>
    <row r="44" spans="1:12">
      <c r="A44">
        <v>43</v>
      </c>
      <c r="B44" t="s">
        <v>12</v>
      </c>
      <c r="C44" t="s">
        <v>13</v>
      </c>
      <c r="D44">
        <v>2023</v>
      </c>
      <c r="E44">
        <f>"048"</f>
        <v>0</v>
      </c>
      <c r="F44" t="s">
        <v>56</v>
      </c>
      <c r="G44">
        <v>906</v>
      </c>
      <c r="H44">
        <v>2370</v>
      </c>
      <c r="I44">
        <v>1300</v>
      </c>
      <c r="J44">
        <v>4378619</v>
      </c>
      <c r="K44">
        <v>3367</v>
      </c>
      <c r="L44">
        <v>1005</v>
      </c>
    </row>
    <row r="45" spans="1:12">
      <c r="A45">
        <v>44</v>
      </c>
      <c r="B45" t="s">
        <v>12</v>
      </c>
      <c r="C45" t="s">
        <v>13</v>
      </c>
      <c r="D45">
        <v>2023</v>
      </c>
      <c r="E45">
        <f>"049"</f>
        <v>0</v>
      </c>
      <c r="F45" t="s">
        <v>57</v>
      </c>
      <c r="G45">
        <v>3396</v>
      </c>
      <c r="H45">
        <v>1111</v>
      </c>
      <c r="I45">
        <v>2187</v>
      </c>
      <c r="J45">
        <v>6257291</v>
      </c>
      <c r="K45">
        <v>2860</v>
      </c>
      <c r="L45">
        <v>2481</v>
      </c>
    </row>
    <row r="46" spans="1:12">
      <c r="A46">
        <v>45</v>
      </c>
      <c r="B46" t="s">
        <v>12</v>
      </c>
      <c r="C46" t="s">
        <v>13</v>
      </c>
      <c r="D46">
        <v>2023</v>
      </c>
      <c r="E46">
        <f>"050"</f>
        <v>0</v>
      </c>
      <c r="F46" t="s">
        <v>58</v>
      </c>
      <c r="G46">
        <v>435</v>
      </c>
      <c r="H46">
        <v>212</v>
      </c>
      <c r="I46">
        <v>397</v>
      </c>
      <c r="J46">
        <v>2129220</v>
      </c>
      <c r="K46">
        <v>5367</v>
      </c>
      <c r="L46">
        <v>1945</v>
      </c>
    </row>
    <row r="47" spans="1:12">
      <c r="A47">
        <v>46</v>
      </c>
      <c r="B47" t="s">
        <v>12</v>
      </c>
      <c r="C47" t="s">
        <v>13</v>
      </c>
      <c r="D47">
        <v>2023</v>
      </c>
      <c r="E47">
        <f>"051"</f>
        <v>0</v>
      </c>
      <c r="F47" t="s">
        <v>59</v>
      </c>
      <c r="G47">
        <v>110</v>
      </c>
      <c r="H47">
        <v>225</v>
      </c>
      <c r="I47">
        <v>82</v>
      </c>
      <c r="J47">
        <v>660867</v>
      </c>
      <c r="K47">
        <v>8073</v>
      </c>
      <c r="L47">
        <v>407</v>
      </c>
    </row>
    <row r="48" spans="1:12">
      <c r="A48">
        <v>47</v>
      </c>
      <c r="B48" t="s">
        <v>12</v>
      </c>
      <c r="C48" t="s">
        <v>13</v>
      </c>
      <c r="D48">
        <v>2023</v>
      </c>
      <c r="E48">
        <f>"052"</f>
        <v>0</v>
      </c>
      <c r="F48" t="s">
        <v>60</v>
      </c>
      <c r="G48">
        <v>2519</v>
      </c>
      <c r="H48">
        <v>943</v>
      </c>
      <c r="I48">
        <v>2006</v>
      </c>
      <c r="J48">
        <v>12557622</v>
      </c>
      <c r="K48">
        <v>6259</v>
      </c>
      <c r="L48">
        <v>6812</v>
      </c>
    </row>
    <row r="49" spans="1:12">
      <c r="A49">
        <v>48</v>
      </c>
      <c r="B49" t="s">
        <v>12</v>
      </c>
      <c r="C49" t="s">
        <v>13</v>
      </c>
      <c r="D49">
        <v>2023</v>
      </c>
      <c r="E49">
        <f>"053"</f>
        <v>0</v>
      </c>
      <c r="F49" t="s">
        <v>61</v>
      </c>
      <c r="G49">
        <v>1211</v>
      </c>
      <c r="H49">
        <v>238</v>
      </c>
      <c r="I49">
        <v>729</v>
      </c>
      <c r="J49">
        <v>8134020</v>
      </c>
      <c r="K49">
        <v>11157</v>
      </c>
      <c r="L49">
        <v>8002</v>
      </c>
    </row>
    <row r="50" spans="1:12">
      <c r="A50">
        <v>49</v>
      </c>
      <c r="B50" t="s">
        <v>12</v>
      </c>
      <c r="C50" t="s">
        <v>13</v>
      </c>
      <c r="D50">
        <v>2023</v>
      </c>
      <c r="E50">
        <f>"055"</f>
        <v>0</v>
      </c>
      <c r="F50" t="s">
        <v>62</v>
      </c>
      <c r="G50">
        <v>1474</v>
      </c>
      <c r="H50">
        <v>751</v>
      </c>
      <c r="I50">
        <v>1248</v>
      </c>
      <c r="J50">
        <v>5219952</v>
      </c>
      <c r="K50">
        <v>4183</v>
      </c>
      <c r="L50">
        <v>3786</v>
      </c>
    </row>
    <row r="51" spans="1:12">
      <c r="A51">
        <v>50</v>
      </c>
      <c r="B51" t="s">
        <v>12</v>
      </c>
      <c r="C51" t="s">
        <v>13</v>
      </c>
      <c r="D51">
        <v>2023</v>
      </c>
      <c r="E51">
        <f>"056"</f>
        <v>0</v>
      </c>
      <c r="F51" t="s">
        <v>63</v>
      </c>
      <c r="G51">
        <v>1307</v>
      </c>
      <c r="H51">
        <v>425</v>
      </c>
      <c r="I51">
        <v>1651</v>
      </c>
      <c r="J51">
        <v>8070588</v>
      </c>
      <c r="K51">
        <v>4889</v>
      </c>
      <c r="L51">
        <v>8856</v>
      </c>
    </row>
    <row r="52" spans="1:12">
      <c r="A52">
        <v>51</v>
      </c>
      <c r="B52" t="s">
        <v>12</v>
      </c>
      <c r="C52" t="s">
        <v>13</v>
      </c>
      <c r="D52">
        <v>2023</v>
      </c>
      <c r="E52">
        <f>"057"</f>
        <v>0</v>
      </c>
      <c r="F52" t="s">
        <v>64</v>
      </c>
      <c r="G52">
        <v>338</v>
      </c>
      <c r="H52">
        <v>580</v>
      </c>
      <c r="I52">
        <v>89</v>
      </c>
      <c r="J52">
        <v>1372247</v>
      </c>
      <c r="K52">
        <v>15398</v>
      </c>
      <c r="L52">
        <v>1312</v>
      </c>
    </row>
    <row r="53" spans="1:12">
      <c r="A53">
        <v>52</v>
      </c>
      <c r="B53" t="s">
        <v>12</v>
      </c>
      <c r="C53" t="s">
        <v>13</v>
      </c>
      <c r="D53">
        <v>2023</v>
      </c>
      <c r="E53">
        <f>"059"</f>
        <v>0</v>
      </c>
      <c r="F53" t="s">
        <v>65</v>
      </c>
      <c r="G53">
        <v>1302</v>
      </c>
      <c r="H53">
        <v>464</v>
      </c>
      <c r="I53">
        <v>1650</v>
      </c>
      <c r="J53">
        <v>2594748</v>
      </c>
      <c r="K53">
        <v>1573</v>
      </c>
      <c r="L53">
        <v>2439</v>
      </c>
    </row>
    <row r="54" spans="1:12">
      <c r="A54">
        <v>53</v>
      </c>
      <c r="B54" t="s">
        <v>12</v>
      </c>
      <c r="C54" t="s">
        <v>13</v>
      </c>
      <c r="D54">
        <v>2023</v>
      </c>
      <c r="E54">
        <f>"060"</f>
        <v>0</v>
      </c>
      <c r="F54" t="s">
        <v>66</v>
      </c>
      <c r="G54">
        <v>4589</v>
      </c>
      <c r="H54">
        <v>972</v>
      </c>
      <c r="I54">
        <v>4287</v>
      </c>
      <c r="J54">
        <v>11312885</v>
      </c>
      <c r="K54">
        <v>2639</v>
      </c>
      <c r="L54">
        <v>12351</v>
      </c>
    </row>
    <row r="55" spans="1:12">
      <c r="A55">
        <v>54</v>
      </c>
      <c r="B55" t="s">
        <v>12</v>
      </c>
      <c r="C55" t="s">
        <v>13</v>
      </c>
      <c r="D55">
        <v>2023</v>
      </c>
      <c r="E55">
        <f>"061"</f>
        <v>0</v>
      </c>
      <c r="F55" t="s">
        <v>67</v>
      </c>
      <c r="G55">
        <v>1842</v>
      </c>
      <c r="H55">
        <v>472</v>
      </c>
      <c r="I55">
        <v>1533</v>
      </c>
      <c r="J55">
        <v>8884796</v>
      </c>
      <c r="K55">
        <v>5797</v>
      </c>
      <c r="L55">
        <v>10056</v>
      </c>
    </row>
    <row r="56" spans="1:12">
      <c r="A56">
        <v>55</v>
      </c>
      <c r="B56" t="s">
        <v>12</v>
      </c>
      <c r="C56" t="s">
        <v>13</v>
      </c>
      <c r="D56">
        <v>2023</v>
      </c>
      <c r="E56">
        <f>"062"</f>
        <v>0</v>
      </c>
      <c r="F56" t="s">
        <v>68</v>
      </c>
      <c r="G56">
        <v>1742</v>
      </c>
      <c r="H56">
        <v>894</v>
      </c>
      <c r="I56">
        <v>2228</v>
      </c>
      <c r="J56">
        <v>5666206</v>
      </c>
      <c r="K56">
        <v>2543</v>
      </c>
      <c r="L56">
        <v>2075</v>
      </c>
    </row>
    <row r="57" spans="1:12">
      <c r="A57">
        <v>56</v>
      </c>
      <c r="B57" t="s">
        <v>12</v>
      </c>
      <c r="C57" t="s">
        <v>13</v>
      </c>
      <c r="D57">
        <v>2023</v>
      </c>
      <c r="E57">
        <f>"063"</f>
        <v>0</v>
      </c>
      <c r="F57" t="s">
        <v>69</v>
      </c>
      <c r="G57">
        <v>1400</v>
      </c>
      <c r="H57">
        <v>405</v>
      </c>
      <c r="I57">
        <v>606</v>
      </c>
      <c r="J57">
        <v>3465788</v>
      </c>
      <c r="K57">
        <v>5719</v>
      </c>
      <c r="L57">
        <v>1949</v>
      </c>
    </row>
    <row r="58" spans="1:12">
      <c r="A58">
        <v>57</v>
      </c>
      <c r="B58" t="s">
        <v>12</v>
      </c>
      <c r="C58" t="s">
        <v>13</v>
      </c>
      <c r="D58">
        <v>2023</v>
      </c>
      <c r="E58">
        <f>"064"</f>
        <v>0</v>
      </c>
      <c r="F58" t="s">
        <v>70</v>
      </c>
      <c r="G58">
        <v>1877</v>
      </c>
      <c r="H58">
        <v>826</v>
      </c>
      <c r="I58">
        <v>1205</v>
      </c>
      <c r="J58">
        <v>6390173</v>
      </c>
      <c r="K58">
        <v>5301</v>
      </c>
      <c r="L58">
        <v>4596</v>
      </c>
    </row>
    <row r="59" spans="1:12">
      <c r="A59">
        <v>58</v>
      </c>
      <c r="B59" t="s">
        <v>12</v>
      </c>
      <c r="C59" t="s">
        <v>13</v>
      </c>
      <c r="D59">
        <v>2023</v>
      </c>
      <c r="E59">
        <f>"065"</f>
        <v>0</v>
      </c>
      <c r="F59" t="s">
        <v>71</v>
      </c>
      <c r="G59">
        <v>372</v>
      </c>
      <c r="H59">
        <v>271</v>
      </c>
      <c r="I59">
        <v>433</v>
      </c>
      <c r="J59">
        <v>1613529</v>
      </c>
      <c r="K59">
        <v>3730</v>
      </c>
      <c r="L59">
        <v>1253</v>
      </c>
    </row>
    <row r="60" spans="1:12">
      <c r="A60">
        <v>59</v>
      </c>
      <c r="B60" t="s">
        <v>12</v>
      </c>
      <c r="C60" t="s">
        <v>13</v>
      </c>
      <c r="D60">
        <v>2023</v>
      </c>
      <c r="E60">
        <f>"066"</f>
        <v>0</v>
      </c>
      <c r="F60" t="s">
        <v>72</v>
      </c>
      <c r="G60">
        <v>2168</v>
      </c>
      <c r="H60">
        <v>508</v>
      </c>
      <c r="I60">
        <v>1393</v>
      </c>
      <c r="J60">
        <v>6768041</v>
      </c>
      <c r="K60">
        <v>4859</v>
      </c>
      <c r="L60">
        <v>4782</v>
      </c>
    </row>
    <row r="61" spans="1:12">
      <c r="A61">
        <v>60</v>
      </c>
      <c r="B61" t="s">
        <v>12</v>
      </c>
      <c r="C61" t="s">
        <v>13</v>
      </c>
      <c r="D61">
        <v>2023</v>
      </c>
      <c r="E61">
        <f>"067"</f>
        <v>0</v>
      </c>
      <c r="F61" t="s">
        <v>73</v>
      </c>
      <c r="G61">
        <v>6596</v>
      </c>
      <c r="H61">
        <v>990</v>
      </c>
      <c r="I61">
        <v>4741</v>
      </c>
      <c r="J61">
        <v>16808547</v>
      </c>
      <c r="K61">
        <v>3546</v>
      </c>
      <c r="L61">
        <v>12382</v>
      </c>
    </row>
    <row r="62" spans="1:12">
      <c r="A62">
        <v>61</v>
      </c>
      <c r="B62" t="s">
        <v>12</v>
      </c>
      <c r="C62" t="s">
        <v>13</v>
      </c>
      <c r="D62">
        <v>2023</v>
      </c>
      <c r="E62">
        <f>"068"</f>
        <v>0</v>
      </c>
      <c r="F62" t="s">
        <v>74</v>
      </c>
      <c r="G62">
        <v>274</v>
      </c>
      <c r="H62">
        <v>666</v>
      </c>
      <c r="I62">
        <v>318</v>
      </c>
      <c r="J62">
        <v>1708118</v>
      </c>
      <c r="K62">
        <v>5372</v>
      </c>
      <c r="L62">
        <v>420</v>
      </c>
    </row>
    <row r="63" spans="1:12">
      <c r="A63">
        <v>62</v>
      </c>
      <c r="B63" t="s">
        <v>12</v>
      </c>
      <c r="C63" t="s">
        <v>13</v>
      </c>
      <c r="D63">
        <v>2023</v>
      </c>
      <c r="E63">
        <f>"069"</f>
        <v>0</v>
      </c>
      <c r="F63" t="s">
        <v>75</v>
      </c>
      <c r="G63">
        <v>5299</v>
      </c>
      <c r="H63">
        <v>3011</v>
      </c>
      <c r="I63">
        <v>3606</v>
      </c>
      <c r="J63">
        <v>35752520</v>
      </c>
      <c r="K63">
        <v>9915</v>
      </c>
      <c r="L63">
        <v>14615</v>
      </c>
    </row>
    <row r="64" spans="1:12">
      <c r="A64">
        <v>63</v>
      </c>
      <c r="B64" t="s">
        <v>12</v>
      </c>
      <c r="C64" t="s">
        <v>13</v>
      </c>
      <c r="D64">
        <v>2023</v>
      </c>
      <c r="E64">
        <f>"070"</f>
        <v>0</v>
      </c>
      <c r="F64" t="s">
        <v>76</v>
      </c>
      <c r="G64">
        <v>3189</v>
      </c>
      <c r="H64">
        <v>879</v>
      </c>
      <c r="I64">
        <v>2441</v>
      </c>
      <c r="J64">
        <v>5331327</v>
      </c>
      <c r="K64">
        <v>2184</v>
      </c>
      <c r="L64">
        <v>3823</v>
      </c>
    </row>
    <row r="65" spans="1:12">
      <c r="A65">
        <v>64</v>
      </c>
      <c r="B65" t="s">
        <v>12</v>
      </c>
      <c r="C65" t="s">
        <v>13</v>
      </c>
      <c r="D65">
        <v>2023</v>
      </c>
      <c r="E65">
        <f>"071"</f>
        <v>0</v>
      </c>
      <c r="F65" t="s">
        <v>77</v>
      </c>
      <c r="G65">
        <v>2033</v>
      </c>
      <c r="H65">
        <v>1643</v>
      </c>
      <c r="I65">
        <v>1598</v>
      </c>
      <c r="J65">
        <v>8308313</v>
      </c>
      <c r="K65">
        <v>5199</v>
      </c>
      <c r="L65">
        <v>5587</v>
      </c>
    </row>
    <row r="66" spans="1:12">
      <c r="A66">
        <v>65</v>
      </c>
      <c r="B66" t="s">
        <v>12</v>
      </c>
      <c r="C66" t="s">
        <v>13</v>
      </c>
      <c r="D66">
        <v>2023</v>
      </c>
      <c r="E66">
        <f>"072"</f>
        <v>0</v>
      </c>
      <c r="F66" t="s">
        <v>78</v>
      </c>
      <c r="G66">
        <v>652</v>
      </c>
      <c r="H66">
        <v>831</v>
      </c>
      <c r="I66">
        <v>1110</v>
      </c>
      <c r="J66">
        <v>5346604</v>
      </c>
      <c r="K66">
        <v>4816</v>
      </c>
      <c r="L66">
        <v>3867</v>
      </c>
    </row>
    <row r="67" spans="1:12">
      <c r="A67">
        <v>66</v>
      </c>
      <c r="B67" t="s">
        <v>12</v>
      </c>
      <c r="C67" t="s">
        <v>13</v>
      </c>
      <c r="D67">
        <v>2023</v>
      </c>
      <c r="E67">
        <f>"073"</f>
        <v>0</v>
      </c>
      <c r="F67" t="s">
        <v>79</v>
      </c>
      <c r="G67">
        <v>396</v>
      </c>
      <c r="H67">
        <v>544</v>
      </c>
      <c r="I67">
        <v>333</v>
      </c>
      <c r="J67">
        <v>1449713</v>
      </c>
      <c r="K67">
        <v>4358</v>
      </c>
      <c r="L67">
        <v>484</v>
      </c>
    </row>
    <row r="68" spans="1:12">
      <c r="A68">
        <v>67</v>
      </c>
      <c r="B68" t="s">
        <v>12</v>
      </c>
      <c r="C68" t="s">
        <v>13</v>
      </c>
      <c r="D68">
        <v>2023</v>
      </c>
      <c r="E68">
        <f>"074"</f>
        <v>0</v>
      </c>
      <c r="F68" t="s">
        <v>80</v>
      </c>
      <c r="G68">
        <v>3027</v>
      </c>
      <c r="H68">
        <v>578</v>
      </c>
      <c r="I68">
        <v>3086</v>
      </c>
      <c r="J68">
        <v>14848725</v>
      </c>
      <c r="K68">
        <v>4812</v>
      </c>
      <c r="L68">
        <v>12093</v>
      </c>
    </row>
    <row r="69" spans="1:12">
      <c r="A69">
        <v>68</v>
      </c>
      <c r="B69" t="s">
        <v>12</v>
      </c>
      <c r="C69" t="s">
        <v>13</v>
      </c>
      <c r="D69">
        <v>2023</v>
      </c>
      <c r="E69">
        <f>"075"</f>
        <v>0</v>
      </c>
      <c r="F69" t="s">
        <v>81</v>
      </c>
      <c r="G69">
        <v>5540</v>
      </c>
      <c r="H69">
        <v>1029</v>
      </c>
      <c r="I69">
        <v>9870</v>
      </c>
      <c r="J69">
        <v>22047118</v>
      </c>
      <c r="K69">
        <v>2234</v>
      </c>
      <c r="L69">
        <v>20826</v>
      </c>
    </row>
    <row r="70" spans="1:12">
      <c r="A70">
        <v>69</v>
      </c>
      <c r="B70" t="s">
        <v>12</v>
      </c>
      <c r="C70" t="s">
        <v>13</v>
      </c>
      <c r="D70">
        <v>2023</v>
      </c>
      <c r="E70">
        <f>"076"</f>
        <v>0</v>
      </c>
      <c r="F70" t="s">
        <v>82</v>
      </c>
      <c r="G70">
        <v>285</v>
      </c>
      <c r="H70">
        <v>284</v>
      </c>
      <c r="I70">
        <v>162</v>
      </c>
      <c r="J70">
        <v>822481</v>
      </c>
      <c r="K70">
        <v>5091</v>
      </c>
      <c r="L70">
        <v>349</v>
      </c>
    </row>
    <row r="71" spans="1:12">
      <c r="A71">
        <v>70</v>
      </c>
      <c r="B71" t="s">
        <v>12</v>
      </c>
      <c r="C71" t="s">
        <v>13</v>
      </c>
      <c r="D71">
        <v>2023</v>
      </c>
      <c r="E71">
        <f>"077"</f>
        <v>0</v>
      </c>
      <c r="F71" t="s">
        <v>83</v>
      </c>
      <c r="G71">
        <v>353</v>
      </c>
      <c r="H71">
        <v>303</v>
      </c>
      <c r="I71">
        <v>399</v>
      </c>
      <c r="J71">
        <v>2371937</v>
      </c>
      <c r="K71">
        <v>5942</v>
      </c>
      <c r="L71">
        <v>2011</v>
      </c>
    </row>
    <row r="72" spans="1:12">
      <c r="A72">
        <v>71</v>
      </c>
      <c r="B72" t="s">
        <v>12</v>
      </c>
      <c r="C72" t="s">
        <v>13</v>
      </c>
      <c r="D72">
        <v>2023</v>
      </c>
      <c r="E72">
        <f>"079"</f>
        <v>0</v>
      </c>
      <c r="F72" t="s">
        <v>84</v>
      </c>
      <c r="G72">
        <v>2202</v>
      </c>
      <c r="H72">
        <v>765</v>
      </c>
      <c r="I72">
        <v>1578</v>
      </c>
      <c r="J72">
        <v>7281482</v>
      </c>
      <c r="K72">
        <v>4615</v>
      </c>
      <c r="L72">
        <v>5438</v>
      </c>
    </row>
    <row r="73" spans="1:12">
      <c r="A73">
        <v>72</v>
      </c>
      <c r="B73" t="s">
        <v>12</v>
      </c>
      <c r="C73" t="s">
        <v>13</v>
      </c>
      <c r="D73">
        <v>2023</v>
      </c>
      <c r="E73">
        <f>"080"</f>
        <v>0</v>
      </c>
      <c r="F73" t="s">
        <v>85</v>
      </c>
      <c r="G73">
        <v>527</v>
      </c>
      <c r="H73">
        <v>1161</v>
      </c>
      <c r="I73">
        <v>867</v>
      </c>
      <c r="J73">
        <v>4532465</v>
      </c>
      <c r="K73">
        <v>5227</v>
      </c>
      <c r="L73">
        <v>1301</v>
      </c>
    </row>
    <row r="74" spans="1:12">
      <c r="A74">
        <v>73</v>
      </c>
      <c r="B74" t="s">
        <v>12</v>
      </c>
      <c r="C74" t="s">
        <v>13</v>
      </c>
      <c r="D74">
        <v>2023</v>
      </c>
      <c r="E74">
        <f>"081"</f>
        <v>0</v>
      </c>
      <c r="F74" t="s">
        <v>86</v>
      </c>
      <c r="G74">
        <v>2373</v>
      </c>
      <c r="H74">
        <v>574</v>
      </c>
      <c r="I74">
        <v>1509</v>
      </c>
      <c r="J74">
        <v>16547598</v>
      </c>
      <c r="K74">
        <v>10963</v>
      </c>
      <c r="L74">
        <v>18304</v>
      </c>
    </row>
    <row r="75" spans="1:12">
      <c r="A75">
        <v>74</v>
      </c>
      <c r="B75" t="s">
        <v>12</v>
      </c>
      <c r="C75" t="s">
        <v>13</v>
      </c>
      <c r="D75">
        <v>2023</v>
      </c>
      <c r="E75">
        <f>"083"</f>
        <v>0</v>
      </c>
      <c r="F75" t="s">
        <v>87</v>
      </c>
      <c r="G75">
        <v>648</v>
      </c>
      <c r="H75">
        <v>864</v>
      </c>
      <c r="I75">
        <v>477</v>
      </c>
      <c r="J75">
        <v>3710974</v>
      </c>
      <c r="K75">
        <v>7779</v>
      </c>
      <c r="L75">
        <v>1728</v>
      </c>
    </row>
    <row r="76" spans="1:12">
      <c r="A76">
        <v>75</v>
      </c>
      <c r="B76" t="s">
        <v>12</v>
      </c>
      <c r="C76" t="s">
        <v>13</v>
      </c>
      <c r="D76">
        <v>2023</v>
      </c>
      <c r="E76">
        <f>"085"</f>
        <v>0</v>
      </c>
      <c r="F76" t="s">
        <v>88</v>
      </c>
      <c r="G76">
        <v>917</v>
      </c>
      <c r="H76">
        <v>791</v>
      </c>
      <c r="I76">
        <v>546</v>
      </c>
      <c r="J76">
        <v>6614331</v>
      </c>
      <c r="K76">
        <v>12112</v>
      </c>
      <c r="L76">
        <v>4813</v>
      </c>
    </row>
    <row r="77" spans="1:12">
      <c r="A77">
        <v>76</v>
      </c>
      <c r="B77" t="s">
        <v>12</v>
      </c>
      <c r="C77" t="s">
        <v>13</v>
      </c>
      <c r="D77">
        <v>2023</v>
      </c>
      <c r="E77">
        <f>"086"</f>
        <v>0</v>
      </c>
      <c r="F77" t="s">
        <v>89</v>
      </c>
      <c r="G77">
        <v>2206</v>
      </c>
      <c r="H77">
        <v>2564</v>
      </c>
      <c r="I77">
        <v>4005</v>
      </c>
      <c r="J77">
        <v>13714222</v>
      </c>
      <c r="K77">
        <v>3425</v>
      </c>
      <c r="L77">
        <v>4521</v>
      </c>
    </row>
    <row r="78" spans="1:12">
      <c r="A78">
        <v>77</v>
      </c>
      <c r="B78" t="s">
        <v>12</v>
      </c>
      <c r="C78" t="s">
        <v>13</v>
      </c>
      <c r="D78">
        <v>2023</v>
      </c>
      <c r="E78">
        <f>"087"</f>
        <v>0</v>
      </c>
      <c r="F78" t="s">
        <v>90</v>
      </c>
      <c r="G78">
        <v>410</v>
      </c>
      <c r="H78">
        <v>1570</v>
      </c>
      <c r="I78">
        <v>2530</v>
      </c>
      <c r="J78">
        <v>4535260</v>
      </c>
      <c r="K78">
        <v>1793</v>
      </c>
      <c r="L78">
        <v>607</v>
      </c>
    </row>
    <row r="79" spans="1:12">
      <c r="A79">
        <v>78</v>
      </c>
      <c r="B79" t="s">
        <v>12</v>
      </c>
      <c r="C79" t="s">
        <v>13</v>
      </c>
      <c r="D79">
        <v>2023</v>
      </c>
      <c r="E79">
        <f>"088"</f>
        <v>0</v>
      </c>
      <c r="F79" t="s">
        <v>91</v>
      </c>
      <c r="G79">
        <v>156</v>
      </c>
      <c r="H79">
        <v>397</v>
      </c>
      <c r="I79">
        <v>265</v>
      </c>
      <c r="J79">
        <v>878814</v>
      </c>
      <c r="K79">
        <v>3321</v>
      </c>
      <c r="L79">
        <v>247</v>
      </c>
    </row>
    <row r="80" spans="1:12">
      <c r="A80">
        <v>79</v>
      </c>
      <c r="B80" t="s">
        <v>12</v>
      </c>
      <c r="C80" t="s">
        <v>13</v>
      </c>
      <c r="D80">
        <v>2023</v>
      </c>
      <c r="E80">
        <f>"089"</f>
        <v>0</v>
      </c>
      <c r="F80" t="s">
        <v>92</v>
      </c>
      <c r="G80">
        <v>1180</v>
      </c>
      <c r="H80">
        <v>455</v>
      </c>
      <c r="I80">
        <v>652</v>
      </c>
      <c r="J80">
        <v>7339801</v>
      </c>
      <c r="K80">
        <v>11254</v>
      </c>
      <c r="L80">
        <v>8692</v>
      </c>
    </row>
    <row r="81" spans="1:12">
      <c r="A81">
        <v>80</v>
      </c>
      <c r="B81" t="s">
        <v>12</v>
      </c>
      <c r="C81" t="s">
        <v>13</v>
      </c>
      <c r="D81">
        <v>2023</v>
      </c>
      <c r="E81">
        <f>"090"</f>
        <v>0</v>
      </c>
      <c r="F81" t="s">
        <v>93</v>
      </c>
      <c r="G81">
        <v>619</v>
      </c>
      <c r="H81">
        <v>884</v>
      </c>
      <c r="I81">
        <v>2031</v>
      </c>
      <c r="J81">
        <v>4789305</v>
      </c>
      <c r="K81">
        <v>2358</v>
      </c>
      <c r="L81">
        <v>1972</v>
      </c>
    </row>
    <row r="82" spans="1:12">
      <c r="A82">
        <v>81</v>
      </c>
      <c r="B82" t="s">
        <v>12</v>
      </c>
      <c r="C82" t="s">
        <v>13</v>
      </c>
      <c r="D82">
        <v>2023</v>
      </c>
      <c r="E82">
        <f>"091"</f>
        <v>0</v>
      </c>
      <c r="F82" t="s">
        <v>94</v>
      </c>
      <c r="G82">
        <v>1978</v>
      </c>
      <c r="H82">
        <v>323</v>
      </c>
      <c r="I82">
        <v>2231</v>
      </c>
      <c r="J82">
        <v>6321186</v>
      </c>
      <c r="K82">
        <v>2834</v>
      </c>
      <c r="L82">
        <v>6310</v>
      </c>
    </row>
    <row r="83" spans="1:12">
      <c r="A83">
        <v>82</v>
      </c>
      <c r="B83" t="s">
        <v>12</v>
      </c>
      <c r="C83" t="s">
        <v>13</v>
      </c>
      <c r="D83">
        <v>2023</v>
      </c>
      <c r="E83">
        <f>"092"</f>
        <v>0</v>
      </c>
      <c r="F83" t="s">
        <v>95</v>
      </c>
      <c r="G83">
        <v>1348</v>
      </c>
      <c r="H83">
        <v>331</v>
      </c>
      <c r="I83">
        <v>1573</v>
      </c>
      <c r="J83">
        <v>5713998</v>
      </c>
      <c r="K83">
        <v>3633</v>
      </c>
      <c r="L83">
        <v>7408</v>
      </c>
    </row>
    <row r="84" spans="1:12">
      <c r="A84">
        <v>83</v>
      </c>
      <c r="B84" t="s">
        <v>12</v>
      </c>
      <c r="C84" t="s">
        <v>13</v>
      </c>
      <c r="D84">
        <v>2023</v>
      </c>
      <c r="E84">
        <f>"093"</f>
        <v>0</v>
      </c>
      <c r="F84" t="s">
        <v>96</v>
      </c>
      <c r="G84">
        <v>420</v>
      </c>
      <c r="H84">
        <v>391</v>
      </c>
      <c r="I84">
        <v>869</v>
      </c>
      <c r="J84">
        <v>2074006</v>
      </c>
      <c r="K84">
        <v>2387</v>
      </c>
      <c r="L84">
        <v>1248</v>
      </c>
    </row>
    <row r="85" spans="1:12">
      <c r="A85">
        <v>84</v>
      </c>
      <c r="B85" t="s">
        <v>12</v>
      </c>
      <c r="C85" t="s">
        <v>13</v>
      </c>
      <c r="D85">
        <v>2023</v>
      </c>
      <c r="E85">
        <f>"094"</f>
        <v>0</v>
      </c>
      <c r="F85" t="s">
        <v>97</v>
      </c>
      <c r="G85">
        <v>1464</v>
      </c>
      <c r="H85">
        <v>778</v>
      </c>
      <c r="I85">
        <v>1531</v>
      </c>
      <c r="J85">
        <v>7278591</v>
      </c>
      <c r="K85">
        <v>4755</v>
      </c>
      <c r="L85">
        <v>4489</v>
      </c>
    </row>
    <row r="86" spans="1:12">
      <c r="A86">
        <v>85</v>
      </c>
      <c r="B86" t="s">
        <v>12</v>
      </c>
      <c r="C86" t="s">
        <v>13</v>
      </c>
      <c r="D86">
        <v>2023</v>
      </c>
      <c r="E86">
        <f>"095"</f>
        <v>0</v>
      </c>
      <c r="F86" t="s">
        <v>98</v>
      </c>
      <c r="G86">
        <v>1571</v>
      </c>
      <c r="H86">
        <v>660</v>
      </c>
      <c r="I86">
        <v>993</v>
      </c>
      <c r="J86">
        <v>3403682</v>
      </c>
      <c r="K86">
        <v>3427</v>
      </c>
      <c r="L86">
        <v>1578</v>
      </c>
    </row>
    <row r="87" spans="1:12">
      <c r="A87">
        <v>86</v>
      </c>
      <c r="B87" t="s">
        <v>12</v>
      </c>
      <c r="C87" t="s">
        <v>13</v>
      </c>
      <c r="D87">
        <v>2023</v>
      </c>
      <c r="E87">
        <f>"096"</f>
        <v>0</v>
      </c>
      <c r="F87" t="s">
        <v>99</v>
      </c>
      <c r="G87">
        <v>3166</v>
      </c>
      <c r="H87">
        <v>1609</v>
      </c>
      <c r="I87">
        <v>2778</v>
      </c>
      <c r="J87">
        <v>12034878</v>
      </c>
      <c r="K87">
        <v>4333</v>
      </c>
      <c r="L87">
        <v>8907</v>
      </c>
    </row>
    <row r="88" spans="1:12">
      <c r="A88">
        <v>87</v>
      </c>
      <c r="B88" t="s">
        <v>12</v>
      </c>
      <c r="C88" t="s">
        <v>13</v>
      </c>
      <c r="D88">
        <v>2023</v>
      </c>
      <c r="E88">
        <f>"097"</f>
        <v>0</v>
      </c>
      <c r="F88" t="s">
        <v>100</v>
      </c>
      <c r="G88">
        <v>655</v>
      </c>
      <c r="H88">
        <v>416</v>
      </c>
      <c r="I88">
        <v>915</v>
      </c>
      <c r="J88">
        <v>3451075</v>
      </c>
      <c r="K88">
        <v>3771</v>
      </c>
      <c r="L88">
        <v>2648</v>
      </c>
    </row>
    <row r="89" spans="1:12">
      <c r="A89">
        <v>88</v>
      </c>
      <c r="B89" t="s">
        <v>12</v>
      </c>
      <c r="C89" t="s">
        <v>13</v>
      </c>
      <c r="D89">
        <v>2023</v>
      </c>
      <c r="E89">
        <f>"901"</f>
        <v>0</v>
      </c>
      <c r="F89" t="s">
        <v>101</v>
      </c>
      <c r="G89">
        <v>476</v>
      </c>
      <c r="H89">
        <v>243</v>
      </c>
      <c r="I89">
        <v>463</v>
      </c>
      <c r="J89">
        <v>4776177</v>
      </c>
      <c r="K89">
        <v>10320</v>
      </c>
      <c r="L89">
        <v>2456</v>
      </c>
    </row>
    <row r="90" spans="1:12">
      <c r="A90">
        <v>89</v>
      </c>
      <c r="B90" t="s">
        <v>12</v>
      </c>
      <c r="C90" t="s">
        <v>13</v>
      </c>
      <c r="D90">
        <v>2023</v>
      </c>
      <c r="E90">
        <f>"902"</f>
        <v>0</v>
      </c>
      <c r="F90" t="s">
        <v>102</v>
      </c>
      <c r="G90">
        <v>1870</v>
      </c>
      <c r="H90">
        <v>2191</v>
      </c>
      <c r="I90">
        <v>1267</v>
      </c>
      <c r="J90">
        <v>14491110</v>
      </c>
      <c r="K90">
        <v>11440</v>
      </c>
      <c r="L90">
        <v>4742</v>
      </c>
    </row>
    <row r="91" spans="1:12">
      <c r="A91">
        <v>90</v>
      </c>
      <c r="B91" t="s">
        <v>12</v>
      </c>
      <c r="C91" t="s">
        <v>13</v>
      </c>
      <c r="D91">
        <v>2023</v>
      </c>
      <c r="E91">
        <f>"903"</f>
        <v>0</v>
      </c>
      <c r="F91" t="s">
        <v>103</v>
      </c>
      <c r="G91">
        <v>1450</v>
      </c>
      <c r="H91">
        <v>983</v>
      </c>
      <c r="I91">
        <v>1056</v>
      </c>
      <c r="J91">
        <v>11322882</v>
      </c>
      <c r="K91">
        <v>10726</v>
      </c>
      <c r="L91">
        <v>5011</v>
      </c>
    </row>
    <row r="92" spans="1:12">
      <c r="A92">
        <v>91</v>
      </c>
      <c r="B92" t="s">
        <v>12</v>
      </c>
      <c r="C92" t="s">
        <v>13</v>
      </c>
      <c r="D92">
        <v>2023</v>
      </c>
      <c r="E92">
        <f>"904"</f>
        <v>0</v>
      </c>
      <c r="F92" t="s">
        <v>104</v>
      </c>
      <c r="G92">
        <v>777</v>
      </c>
      <c r="H92">
        <v>585</v>
      </c>
      <c r="I92">
        <v>396</v>
      </c>
      <c r="J92">
        <v>3776539</v>
      </c>
      <c r="K92">
        <v>9531</v>
      </c>
      <c r="L92">
        <v>2702</v>
      </c>
    </row>
    <row r="93" spans="1:12">
      <c r="A93">
        <v>92</v>
      </c>
      <c r="B93" t="s">
        <v>12</v>
      </c>
      <c r="C93" t="s">
        <v>13</v>
      </c>
      <c r="D93">
        <v>2023</v>
      </c>
      <c r="E93">
        <f>"905"</f>
        <v>0</v>
      </c>
      <c r="F93" t="s">
        <v>105</v>
      </c>
      <c r="G93">
        <v>1799</v>
      </c>
      <c r="H93">
        <v>461</v>
      </c>
      <c r="I93">
        <v>1361</v>
      </c>
      <c r="J93">
        <v>11558466</v>
      </c>
      <c r="K93">
        <v>8495</v>
      </c>
      <c r="L93">
        <v>8386</v>
      </c>
    </row>
    <row r="94" spans="1:12">
      <c r="A94">
        <v>93</v>
      </c>
      <c r="B94" t="s">
        <v>12</v>
      </c>
      <c r="C94" t="s">
        <v>13</v>
      </c>
      <c r="D94">
        <v>2023</v>
      </c>
      <c r="E94">
        <f>"906"</f>
        <v>0</v>
      </c>
      <c r="F94" t="s">
        <v>106</v>
      </c>
      <c r="G94">
        <v>1954</v>
      </c>
      <c r="H94">
        <v>872</v>
      </c>
      <c r="I94">
        <v>635</v>
      </c>
      <c r="J94">
        <v>3641039</v>
      </c>
      <c r="K94">
        <v>5735</v>
      </c>
      <c r="L94">
        <v>2279</v>
      </c>
    </row>
    <row r="95" spans="1:12">
      <c r="A95">
        <v>94</v>
      </c>
      <c r="B95" t="s">
        <v>12</v>
      </c>
      <c r="C95" t="s">
        <v>13</v>
      </c>
      <c r="D95">
        <v>2023</v>
      </c>
      <c r="E95">
        <f>"907"</f>
        <v>0</v>
      </c>
      <c r="F95" t="s">
        <v>107</v>
      </c>
      <c r="G95">
        <v>1888</v>
      </c>
      <c r="H95">
        <v>528</v>
      </c>
      <c r="I95">
        <v>1096</v>
      </c>
      <c r="J95">
        <v>6077920</v>
      </c>
      <c r="K95">
        <v>5545</v>
      </c>
      <c r="L95">
        <v>3709</v>
      </c>
    </row>
    <row r="96" spans="1:12">
      <c r="A96">
        <v>95</v>
      </c>
      <c r="B96" t="s">
        <v>12</v>
      </c>
      <c r="C96" t="s">
        <v>13</v>
      </c>
      <c r="D96">
        <v>2023</v>
      </c>
      <c r="E96">
        <f>"908"</f>
        <v>0</v>
      </c>
      <c r="F96" t="s">
        <v>108</v>
      </c>
      <c r="G96">
        <v>452</v>
      </c>
      <c r="H96">
        <v>212</v>
      </c>
      <c r="I96">
        <v>341</v>
      </c>
      <c r="J96">
        <v>2402644</v>
      </c>
      <c r="K96">
        <v>7037</v>
      </c>
      <c r="L96">
        <v>1423</v>
      </c>
    </row>
    <row r="97" spans="1:12">
      <c r="A97">
        <v>96</v>
      </c>
      <c r="B97" t="s">
        <v>12</v>
      </c>
      <c r="C97" t="s">
        <v>13</v>
      </c>
      <c r="D97">
        <v>2023</v>
      </c>
      <c r="E97">
        <f>"909"</f>
        <v>0</v>
      </c>
      <c r="F97" t="s">
        <v>109</v>
      </c>
      <c r="G97">
        <v>1772</v>
      </c>
      <c r="H97">
        <v>595</v>
      </c>
      <c r="I97">
        <v>1145</v>
      </c>
      <c r="J97">
        <v>2958358</v>
      </c>
      <c r="K97">
        <v>2584</v>
      </c>
      <c r="L97">
        <v>1496</v>
      </c>
    </row>
    <row r="98" spans="1:12">
      <c r="A98">
        <v>97</v>
      </c>
      <c r="B98" t="s">
        <v>12</v>
      </c>
      <c r="C98" t="s">
        <v>13</v>
      </c>
      <c r="D98">
        <v>2023</v>
      </c>
      <c r="E98">
        <f>"910"</f>
        <v>0</v>
      </c>
      <c r="F98" t="s">
        <v>110</v>
      </c>
      <c r="G98">
        <v>1655</v>
      </c>
      <c r="H98">
        <v>744</v>
      </c>
      <c r="I98">
        <v>1630</v>
      </c>
      <c r="J98">
        <v>10208609</v>
      </c>
      <c r="K98">
        <v>6263</v>
      </c>
      <c r="L98">
        <v>6101</v>
      </c>
    </row>
    <row r="99" spans="1:12">
      <c r="A99">
        <v>98</v>
      </c>
      <c r="B99" t="s">
        <v>12</v>
      </c>
      <c r="C99" t="s">
        <v>13</v>
      </c>
      <c r="D99">
        <v>2023</v>
      </c>
      <c r="E99">
        <f>"911"</f>
        <v>0</v>
      </c>
      <c r="F99" t="s">
        <v>111</v>
      </c>
      <c r="G99">
        <v>1906</v>
      </c>
      <c r="H99">
        <v>260</v>
      </c>
      <c r="I99">
        <v>666</v>
      </c>
      <c r="J99">
        <v>4236746</v>
      </c>
      <c r="K99">
        <v>6362</v>
      </c>
      <c r="L99">
        <v>3106</v>
      </c>
    </row>
    <row r="100" spans="1:12">
      <c r="A100">
        <v>99</v>
      </c>
      <c r="B100" t="s">
        <v>12</v>
      </c>
      <c r="C100" t="s">
        <v>13</v>
      </c>
      <c r="D100">
        <v>2023</v>
      </c>
      <c r="E100">
        <f>"912"</f>
        <v>0</v>
      </c>
      <c r="F100" t="s">
        <v>112</v>
      </c>
      <c r="G100">
        <v>541</v>
      </c>
      <c r="H100">
        <v>629</v>
      </c>
      <c r="I100">
        <v>1871</v>
      </c>
      <c r="J100">
        <v>4712570</v>
      </c>
      <c r="K100">
        <v>2519</v>
      </c>
      <c r="L100">
        <v>1081</v>
      </c>
    </row>
    <row r="101" spans="1:12">
      <c r="A101">
        <v>100</v>
      </c>
      <c r="B101" t="s">
        <v>12</v>
      </c>
      <c r="C101" t="s">
        <v>13</v>
      </c>
      <c r="D101">
        <v>2023</v>
      </c>
      <c r="E101">
        <f>"914"</f>
        <v>0</v>
      </c>
      <c r="F101" t="s">
        <v>113</v>
      </c>
      <c r="G101">
        <v>1664</v>
      </c>
      <c r="H101">
        <v>755</v>
      </c>
      <c r="I101">
        <v>958</v>
      </c>
      <c r="J101">
        <v>4466790</v>
      </c>
      <c r="K101">
        <v>4665</v>
      </c>
      <c r="L101">
        <v>1686</v>
      </c>
    </row>
    <row r="102" spans="1:12">
      <c r="A102">
        <v>101</v>
      </c>
      <c r="B102" t="s">
        <v>12</v>
      </c>
      <c r="C102" t="s">
        <v>13</v>
      </c>
      <c r="D102">
        <v>2023</v>
      </c>
      <c r="E102">
        <f>"915"</f>
        <v>0</v>
      </c>
      <c r="F102" t="s">
        <v>114</v>
      </c>
      <c r="G102">
        <v>2704</v>
      </c>
      <c r="H102">
        <v>168</v>
      </c>
      <c r="I102">
        <v>1832</v>
      </c>
      <c r="J102">
        <v>4854215</v>
      </c>
      <c r="K102">
        <v>2650</v>
      </c>
      <c r="L102">
        <v>7243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2026-06-23T15:54:33Z</dcterms:created>
  <dcterms:modified xsi:type="dcterms:W3CDTF">2026-06-23T15:54:33Z</dcterms:modified>
</cp:coreProperties>
</file>